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Баланс по балансовой группе (си" sheetId="1" r:id="rId1"/>
  </sheets>
  <definedNames/>
  <calcPr fullCalcOnLoad="1"/>
</workbook>
</file>

<file path=xl/sharedStrings.xml><?xml version="1.0" encoding="utf-8"?>
<sst xmlns="http://schemas.openxmlformats.org/spreadsheetml/2006/main" count="228" uniqueCount="200">
  <si>
    <t>Жас-Канат</t>
  </si>
  <si>
    <t>за период с</t>
  </si>
  <si>
    <t>01.12.2018</t>
  </si>
  <si>
    <t>по</t>
  </si>
  <si>
    <t>31.12.2018</t>
  </si>
  <si>
    <t>Отопление</t>
  </si>
  <si>
    <t>ГВС</t>
  </si>
  <si>
    <t>ХВС</t>
  </si>
  <si>
    <t>Электроснабжение</t>
  </si>
  <si>
    <t>M, т</t>
  </si>
  <si>
    <t>Q, ГКал</t>
  </si>
  <si>
    <t>V, м3</t>
  </si>
  <si>
    <t>кВт*час</t>
  </si>
  <si>
    <t>Потребление по головным точкам учета</t>
  </si>
  <si>
    <t>34743,53</t>
  </si>
  <si>
    <t>8553,91</t>
  </si>
  <si>
    <t>Потребление внутри группы</t>
  </si>
  <si>
    <t>Небаланс</t>
  </si>
  <si>
    <t>% небаланса</t>
  </si>
  <si>
    <t>Головные</t>
  </si>
  <si>
    <t>объекты</t>
  </si>
  <si>
    <t>Котельная Жас-Канат</t>
  </si>
  <si>
    <t>Итого</t>
  </si>
  <si>
    <t>0,00</t>
  </si>
  <si>
    <t>Объекты</t>
  </si>
  <si>
    <t>группы</t>
  </si>
  <si>
    <t>КГКП "Ясли-сад №147" Управления образования города Алматы</t>
  </si>
  <si>
    <t>84,35</t>
  </si>
  <si>
    <t>м-он  "Жас-Канат", д.1/30</t>
  </si>
  <si>
    <t>121,71</t>
  </si>
  <si>
    <t>м-он  "Жас-Канат", д.1/1</t>
  </si>
  <si>
    <t>м-он  "Жас-Канат", д.1/11</t>
  </si>
  <si>
    <t>м-он  "Жас-Канат", д.1/12</t>
  </si>
  <si>
    <t>м-он  "Жас-Канат", д.1/13</t>
  </si>
  <si>
    <t>м-он  "Жас-Канат", д.1/14</t>
  </si>
  <si>
    <t>119,62</t>
  </si>
  <si>
    <t>м-он  "Жас-Канат", д.1/16</t>
  </si>
  <si>
    <t>126,33</t>
  </si>
  <si>
    <t>м-он  "Жас-Канат", д.1/17</t>
  </si>
  <si>
    <t>113,14</t>
  </si>
  <si>
    <t>м-он  "Жас-Канат", д.1/18</t>
  </si>
  <si>
    <t>108,02</t>
  </si>
  <si>
    <t>м-он  "Жас-Канат", д.1/19</t>
  </si>
  <si>
    <t>112,84</t>
  </si>
  <si>
    <t>м-он  "Жас-Канат", д.1/2</t>
  </si>
  <si>
    <t>100,10</t>
  </si>
  <si>
    <t>м-он "Жас-Канат", д.1/20</t>
  </si>
  <si>
    <t>117,66</t>
  </si>
  <si>
    <t>м-он  "Жас-Канат", д.1/22</t>
  </si>
  <si>
    <t>124,87</t>
  </si>
  <si>
    <t>м-он  "Жас-Канат", д.1/23</t>
  </si>
  <si>
    <t>103,62</t>
  </si>
  <si>
    <t>м-он  "Жас-Канат", д.1/24</t>
  </si>
  <si>
    <t>м-он  "Жас-Канат", д.1/25</t>
  </si>
  <si>
    <t>105,60</t>
  </si>
  <si>
    <t>м-он  "Жас-Канат", д.1/26</t>
  </si>
  <si>
    <t>119,71</t>
  </si>
  <si>
    <t>м-он  "Жас-Канат", д.1/27</t>
  </si>
  <si>
    <t>17,53</t>
  </si>
  <si>
    <t>м-он  "Жас-Канат", д.1/28</t>
  </si>
  <si>
    <t>101,41</t>
  </si>
  <si>
    <t>м-он  "Жас-Канат", д.1/29</t>
  </si>
  <si>
    <t>106,70</t>
  </si>
  <si>
    <t>м-он  "Жас-Канат", д.1/31</t>
  </si>
  <si>
    <t>131,66</t>
  </si>
  <si>
    <t>м-он  "Жас-Канат", д.1/32</t>
  </si>
  <si>
    <t>115,45</t>
  </si>
  <si>
    <t>м-он  "Жас-Канат", д.1/33</t>
  </si>
  <si>
    <t>59,68</t>
  </si>
  <si>
    <t>м-он  "Жас-Канат", д.1/34</t>
  </si>
  <si>
    <t>74,13</t>
  </si>
  <si>
    <t>м-он  "Жас-Канат", д.1/35</t>
  </si>
  <si>
    <t>58,45</t>
  </si>
  <si>
    <t>м-он  "Жас-Канат", д.1/36</t>
  </si>
  <si>
    <t>51,46</t>
  </si>
  <si>
    <t>м-он  "Жас-Канат", д.1/37</t>
  </si>
  <si>
    <t>65,24</t>
  </si>
  <si>
    <t>м-он  "Жас-Канат", д.1/39</t>
  </si>
  <si>
    <t>65,57</t>
  </si>
  <si>
    <t>м-он  "Жас-Канат", д.1/4</t>
  </si>
  <si>
    <t>113,55</t>
  </si>
  <si>
    <t>м-он  "Жас-Канат", д.1/40</t>
  </si>
  <si>
    <t>66,19</t>
  </si>
  <si>
    <t>м-он  "Жас-Канат", д.1/41</t>
  </si>
  <si>
    <t>64,45</t>
  </si>
  <si>
    <t>м-он  "Жас-Канат", д.1/42</t>
  </si>
  <si>
    <t>77,43</t>
  </si>
  <si>
    <t>м-он  "Жас-Канат", д.1/43</t>
  </si>
  <si>
    <t>72,88</t>
  </si>
  <si>
    <t>м-он  "Жас-Канат", д.1/44</t>
  </si>
  <si>
    <t>74,16</t>
  </si>
  <si>
    <t>м-он  "Жас-Канат", д.1/45</t>
  </si>
  <si>
    <t>63,90</t>
  </si>
  <si>
    <t>м-он  "Жас-Канат", д.1/46</t>
  </si>
  <si>
    <t>67,02</t>
  </si>
  <si>
    <t>м-он  "Жас-Канат", д.1/47</t>
  </si>
  <si>
    <t>75,61</t>
  </si>
  <si>
    <t>м-он  "Жас-Канат", д.1/49</t>
  </si>
  <si>
    <t>58,26</t>
  </si>
  <si>
    <t>м-он  "Жас-Канат", д.1/5</t>
  </si>
  <si>
    <t>124,72</t>
  </si>
  <si>
    <t>м-он  "Жас-Канат", д.1/50</t>
  </si>
  <si>
    <t>77,88</t>
  </si>
  <si>
    <t>м-он  "Жас-Канат", д.1/51</t>
  </si>
  <si>
    <t>59,60</t>
  </si>
  <si>
    <t>м-он  "Жас-Канат", д.1/52</t>
  </si>
  <si>
    <t>36,30</t>
  </si>
  <si>
    <t>м-он  "Жас-Канат", д.1/53</t>
  </si>
  <si>
    <t>65,25</t>
  </si>
  <si>
    <t>м-он  "Жас-Канат", д.1/54</t>
  </si>
  <si>
    <t>66,78</t>
  </si>
  <si>
    <t>м-он  "Жас-Канат", д.1/55</t>
  </si>
  <si>
    <t>61,40</t>
  </si>
  <si>
    <t>м-он  "Жас-Канат", д.1/56</t>
  </si>
  <si>
    <t>66,69</t>
  </si>
  <si>
    <t>м-он  "Жас-Канат", д.1/57</t>
  </si>
  <si>
    <t>67,07</t>
  </si>
  <si>
    <t>м-он  "Жас-Канат", д.1/58</t>
  </si>
  <si>
    <t>73,39</t>
  </si>
  <si>
    <t>м-он  "Жас-Канат", д.1/59</t>
  </si>
  <si>
    <t>64,37</t>
  </si>
  <si>
    <t>м-он  "Жас-Канат", д.1/6</t>
  </si>
  <si>
    <t>125,70</t>
  </si>
  <si>
    <t>м-он  "Жас-Канат", д.1/60</t>
  </si>
  <si>
    <t>63,25</t>
  </si>
  <si>
    <t>м-он  "Жас-Канат", д.1/61</t>
  </si>
  <si>
    <t>59,82</t>
  </si>
  <si>
    <t>м-он  "Жас-Канат", д.1/62</t>
  </si>
  <si>
    <t>60,64</t>
  </si>
  <si>
    <t>м-он  "Жас-Канат", д.1/63</t>
  </si>
  <si>
    <t>39,95</t>
  </si>
  <si>
    <t>м-он  "Жас-Канат", д.1/64</t>
  </si>
  <si>
    <t>43,89</t>
  </si>
  <si>
    <t>м-он  "Жас-Канат", д.1/65</t>
  </si>
  <si>
    <t>57,45</t>
  </si>
  <si>
    <t>м-он  "Жас-Канат", д.1/66</t>
  </si>
  <si>
    <t>48,10</t>
  </si>
  <si>
    <t>м-он  "Жас-Канат", д.1/67</t>
  </si>
  <si>
    <t>69,64</t>
  </si>
  <si>
    <t>м-он  "Жас-Канат", д.1/68</t>
  </si>
  <si>
    <t>59,35</t>
  </si>
  <si>
    <t>м-он  "Жас-Канат", д.1/69</t>
  </si>
  <si>
    <t>65,67</t>
  </si>
  <si>
    <t>м-он  "Жас-Канат", д.1/7</t>
  </si>
  <si>
    <t>113,83</t>
  </si>
  <si>
    <t>м-он  "Жас-Канат", д.1/70</t>
  </si>
  <si>
    <t>63,16</t>
  </si>
  <si>
    <t>м-он  "Жас-Канат", д.1/71</t>
  </si>
  <si>
    <t>54,26</t>
  </si>
  <si>
    <t>м-он  "Жас-Канат", д.1/72</t>
  </si>
  <si>
    <t>60,60</t>
  </si>
  <si>
    <t>м-он  "Жас-Канат", д.1/73</t>
  </si>
  <si>
    <t>62,09</t>
  </si>
  <si>
    <t>м-он  "Жас-Канат", д.1/74</t>
  </si>
  <si>
    <t>75,16</t>
  </si>
  <si>
    <t>м-он  "Жас-Канат", д.1/75</t>
  </si>
  <si>
    <t>62,36</t>
  </si>
  <si>
    <t>м-он  "Жас-Канат", д.1/76</t>
  </si>
  <si>
    <t>65,95</t>
  </si>
  <si>
    <t>м-он  "Жас-Канат", д.1/77</t>
  </si>
  <si>
    <t>65,09</t>
  </si>
  <si>
    <t>м-он  "Жас-Канат", д.1/78</t>
  </si>
  <si>
    <t>70,33</t>
  </si>
  <si>
    <t>м-он  "Жас-Канат", д.1/79</t>
  </si>
  <si>
    <t>73,34</t>
  </si>
  <si>
    <t>м-он  "Жас-Канат", д.1/8</t>
  </si>
  <si>
    <t>97,30</t>
  </si>
  <si>
    <t>м-он  "Жас-Канат", д.1/9</t>
  </si>
  <si>
    <t>м-он "Жас-Канат", д.1/15</t>
  </si>
  <si>
    <t>116,90</t>
  </si>
  <si>
    <t>м-он "Жас-Канат", д.1/21</t>
  </si>
  <si>
    <t>141,94</t>
  </si>
  <si>
    <t>м-он "Жас-Канат", д.1/38</t>
  </si>
  <si>
    <t>49,66</t>
  </si>
  <si>
    <t>м-он "Жас-канат", д.1/48</t>
  </si>
  <si>
    <t>64,85</t>
  </si>
  <si>
    <t>м-он  "Жас-Канат", д.1/10</t>
  </si>
  <si>
    <t>ГКП на ПХВ "Городская поликлиника №28" Управления здравоохранения г.Алматы</t>
  </si>
  <si>
    <t>43,72</t>
  </si>
  <si>
    <t>ТОО "Талас капитал"</t>
  </si>
  <si>
    <t>Т1</t>
  </si>
  <si>
    <t>Т2</t>
  </si>
  <si>
    <t>М2</t>
  </si>
  <si>
    <t>Траб</t>
  </si>
  <si>
    <t>S дома</t>
  </si>
  <si>
    <t>период с</t>
  </si>
  <si>
    <t>период по</t>
  </si>
  <si>
    <t>129,639</t>
  </si>
  <si>
    <t>распечатка не в  ЛЭРСе</t>
  </si>
  <si>
    <t>103,922</t>
  </si>
  <si>
    <t>93,13</t>
  </si>
  <si>
    <t>101,82</t>
  </si>
  <si>
    <t>мес</t>
  </si>
  <si>
    <t>92,3</t>
  </si>
  <si>
    <t>неисправен ПУТЭ</t>
  </si>
  <si>
    <t>27,25</t>
  </si>
  <si>
    <t>333,223</t>
  </si>
  <si>
    <t>65,165</t>
  </si>
  <si>
    <t>Тонны  с учётом часов</t>
  </si>
  <si>
    <t>Q с учётом часов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</si>
</sst>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49" fontId="47" fillId="0" borderId="0" xfId="0" applyNumberFormat="1" applyFont="1" applyAlignment="1" applyProtection="1">
      <alignment horizontal="center" vertical="center" wrapText="1" readingOrder="1"/>
      <protection/>
    </xf>
    <xf numFmtId="49" fontId="47" fillId="0" borderId="10" xfId="0" applyNumberFormat="1" applyFont="1" applyBorder="1" applyAlignment="1" applyProtection="1">
      <alignment horizontal="center" vertical="center" wrapText="1" readingOrder="1"/>
      <protection/>
    </xf>
    <xf numFmtId="49" fontId="48" fillId="0" borderId="10" xfId="0" applyNumberFormat="1" applyFont="1" applyBorder="1" applyAlignment="1" applyProtection="1">
      <alignment horizontal="right" vertical="center" wrapText="1" readingOrder="1"/>
      <protection/>
    </xf>
    <xf numFmtId="49" fontId="49" fillId="0" borderId="10" xfId="0" applyNumberFormat="1" applyFont="1" applyBorder="1" applyAlignment="1" applyProtection="1">
      <alignment horizontal="right" vertical="center" wrapText="1" readingOrder="1"/>
      <protection/>
    </xf>
    <xf numFmtId="49" fontId="48" fillId="0" borderId="10" xfId="0" applyNumberFormat="1" applyFont="1" applyBorder="1" applyAlignment="1" applyProtection="1">
      <alignment horizontal="right" vertical="center" wrapText="1" readingOrder="1"/>
      <protection/>
    </xf>
    <xf numFmtId="14" fontId="0" fillId="0" borderId="0" xfId="0" applyNumberFormat="1" applyAlignment="1">
      <alignment/>
    </xf>
    <xf numFmtId="0" fontId="47" fillId="0" borderId="11" xfId="0" applyNumberFormat="1" applyFont="1" applyBorder="1" applyAlignment="1" applyProtection="1">
      <alignment horizontal="center" vertical="center" wrapText="1" readingOrder="1"/>
      <protection/>
    </xf>
    <xf numFmtId="14" fontId="47" fillId="0" borderId="11" xfId="0" applyNumberFormat="1" applyFont="1" applyBorder="1" applyAlignment="1" applyProtection="1">
      <alignment horizontal="center" vertical="center" wrapText="1" readingOrder="1"/>
      <protection/>
    </xf>
    <xf numFmtId="0" fontId="47" fillId="0" borderId="10" xfId="0" applyNumberFormat="1" applyFont="1" applyBorder="1" applyAlignment="1" applyProtection="1">
      <alignment horizontal="center" vertical="center" wrapText="1" readingOrder="1"/>
      <protection/>
    </xf>
    <xf numFmtId="14" fontId="47" fillId="0" borderId="10" xfId="0" applyNumberFormat="1" applyFont="1" applyBorder="1" applyAlignment="1" applyProtection="1">
      <alignment horizontal="center" vertical="center" wrapText="1" readingOrder="1"/>
      <protection/>
    </xf>
    <xf numFmtId="2" fontId="48" fillId="0" borderId="10" xfId="0" applyNumberFormat="1" applyFont="1" applyBorder="1" applyAlignment="1" applyProtection="1">
      <alignment horizontal="right" vertical="center" wrapText="1" readingOrder="1"/>
      <protection/>
    </xf>
    <xf numFmtId="14" fontId="48" fillId="0" borderId="10" xfId="0" applyNumberFormat="1" applyFont="1" applyBorder="1" applyAlignment="1" applyProtection="1">
      <alignment horizontal="right" vertical="center" wrapText="1" readingOrder="1"/>
      <protection/>
    </xf>
    <xf numFmtId="2" fontId="49" fillId="0" borderId="10" xfId="0" applyNumberFormat="1" applyFont="1" applyBorder="1" applyAlignment="1" applyProtection="1">
      <alignment horizontal="right" vertical="center" wrapText="1" readingOrder="1"/>
      <protection/>
    </xf>
    <xf numFmtId="14" fontId="49" fillId="0" borderId="10" xfId="0" applyNumberFormat="1" applyFont="1" applyBorder="1" applyAlignment="1" applyProtection="1">
      <alignment horizontal="right" vertical="center" wrapText="1" readingOrder="1"/>
      <protection/>
    </xf>
    <xf numFmtId="2" fontId="48" fillId="33" borderId="10" xfId="0" applyNumberFormat="1" applyFont="1" applyFill="1" applyBorder="1" applyAlignment="1" applyProtection="1">
      <alignment horizontal="right" vertical="center" wrapText="1" readingOrder="1"/>
      <protection/>
    </xf>
    <xf numFmtId="49" fontId="48" fillId="0" borderId="12" xfId="0" applyNumberFormat="1" applyFont="1" applyBorder="1" applyAlignment="1" applyProtection="1">
      <alignment horizontal="right" vertical="center" wrapText="1" readingOrder="1"/>
      <protection/>
    </xf>
    <xf numFmtId="2" fontId="48" fillId="34" borderId="10" xfId="0" applyNumberFormat="1" applyFont="1" applyFill="1" applyBorder="1" applyAlignment="1" applyProtection="1">
      <alignment horizontal="right" vertical="center" wrapText="1" readingOrder="1"/>
      <protection/>
    </xf>
    <xf numFmtId="14" fontId="48" fillId="34" borderId="10" xfId="0" applyNumberFormat="1" applyFont="1" applyFill="1" applyBorder="1" applyAlignment="1" applyProtection="1">
      <alignment horizontal="right" vertical="center" wrapText="1" readingOrder="1"/>
      <protection/>
    </xf>
    <xf numFmtId="2" fontId="48" fillId="0" borderId="13" xfId="0" applyNumberFormat="1" applyFont="1" applyBorder="1" applyAlignment="1" applyProtection="1">
      <alignment horizontal="right" vertical="center" wrapText="1" readingOrder="1"/>
      <protection/>
    </xf>
    <xf numFmtId="2" fontId="48" fillId="0" borderId="14" xfId="0" applyNumberFormat="1" applyFont="1" applyBorder="1" applyAlignment="1" applyProtection="1">
      <alignment horizontal="right" vertical="center" wrapText="1" readingOrder="1"/>
      <protection/>
    </xf>
    <xf numFmtId="49" fontId="48" fillId="0" borderId="10" xfId="0" applyNumberFormat="1" applyFont="1" applyBorder="1" applyAlignment="1" applyProtection="1">
      <alignment horizontal="right" vertical="center" wrapText="1" readingOrder="1"/>
      <protection/>
    </xf>
    <xf numFmtId="49" fontId="47" fillId="0" borderId="11" xfId="0" applyNumberFormat="1" applyFont="1" applyBorder="1" applyAlignment="1" applyProtection="1">
      <alignment horizontal="center" vertical="center" wrapText="1" readingOrder="1"/>
      <protection/>
    </xf>
    <xf numFmtId="49" fontId="47" fillId="0" borderId="10" xfId="0" applyNumberFormat="1" applyFont="1" applyBorder="1" applyAlignment="1" applyProtection="1">
      <alignment horizontal="center" vertical="center" wrapText="1" readingOrder="1"/>
      <protection/>
    </xf>
    <xf numFmtId="49" fontId="49" fillId="0" borderId="10" xfId="0" applyNumberFormat="1" applyFont="1" applyBorder="1" applyAlignment="1" applyProtection="1">
      <alignment horizontal="right" vertical="center" wrapText="1" readingOrder="1"/>
      <protection/>
    </xf>
    <xf numFmtId="49" fontId="49" fillId="0" borderId="15" xfId="0" applyNumberFormat="1" applyFont="1" applyBorder="1" applyAlignment="1" applyProtection="1">
      <alignment horizontal="right" vertical="center" wrapText="1" readingOrder="1"/>
      <protection/>
    </xf>
    <xf numFmtId="49" fontId="49" fillId="0" borderId="11" xfId="0" applyNumberFormat="1" applyFont="1" applyBorder="1" applyAlignment="1" applyProtection="1">
      <alignment horizontal="right" vertical="center" wrapText="1" readingOrder="1"/>
      <protection/>
    </xf>
    <xf numFmtId="49" fontId="48" fillId="0" borderId="15" xfId="0" applyNumberFormat="1" applyFont="1" applyBorder="1" applyAlignment="1" applyProtection="1">
      <alignment horizontal="right" vertical="center" wrapText="1" readingOrder="1"/>
      <protection/>
    </xf>
    <xf numFmtId="49" fontId="48" fillId="0" borderId="11" xfId="0" applyNumberFormat="1" applyFont="1" applyBorder="1" applyAlignment="1" applyProtection="1">
      <alignment horizontal="right" vertical="center" wrapText="1" readingOrder="1"/>
      <protection/>
    </xf>
    <xf numFmtId="49" fontId="49" fillId="0" borderId="10" xfId="0" applyNumberFormat="1" applyFont="1" applyBorder="1" applyAlignment="1" applyProtection="1">
      <alignment horizontal="right" vertical="center" wrapText="1" readingOrder="1"/>
      <protection/>
    </xf>
    <xf numFmtId="49" fontId="48" fillId="0" borderId="10" xfId="0" applyNumberFormat="1" applyFont="1" applyBorder="1" applyAlignment="1" applyProtection="1">
      <alignment horizontal="right" vertical="center" wrapText="1" readingOrder="1"/>
      <protection/>
    </xf>
    <xf numFmtId="49" fontId="49" fillId="0" borderId="16" xfId="0" applyNumberFormat="1" applyFont="1" applyBorder="1" applyAlignment="1" applyProtection="1">
      <alignment horizontal="right" vertical="center" wrapText="1" readingOrder="1"/>
      <protection/>
    </xf>
    <xf numFmtId="49" fontId="48" fillId="0" borderId="16" xfId="0" applyNumberFormat="1" applyFont="1" applyBorder="1" applyAlignment="1" applyProtection="1">
      <alignment horizontal="right" vertical="center" wrapText="1" readingOrder="1"/>
      <protection/>
    </xf>
    <xf numFmtId="49" fontId="47" fillId="0" borderId="17" xfId="0" applyNumberFormat="1" applyFont="1" applyBorder="1" applyAlignment="1" applyProtection="1">
      <alignment horizontal="left" vertical="center" wrapText="1" readingOrder="1"/>
      <protection/>
    </xf>
    <xf numFmtId="49" fontId="50" fillId="0" borderId="17" xfId="0" applyNumberFormat="1" applyFont="1" applyBorder="1" applyAlignment="1" applyProtection="1">
      <alignment horizontal="left" vertical="center" wrapText="1" readingOrder="1"/>
      <protection/>
    </xf>
    <xf numFmtId="49" fontId="51" fillId="0" borderId="0" xfId="0" applyNumberFormat="1" applyFont="1" applyAlignment="1" applyProtection="1">
      <alignment horizontal="center" vertical="center" wrapText="1" readingOrder="1"/>
      <protection/>
    </xf>
    <xf numFmtId="49" fontId="47" fillId="0" borderId="0" xfId="0" applyNumberFormat="1" applyFont="1" applyAlignment="1" applyProtection="1">
      <alignment horizontal="center" vertical="center" wrapText="1" readingOrder="1"/>
      <protection/>
    </xf>
    <xf numFmtId="49" fontId="47" fillId="0" borderId="11" xfId="0" applyNumberFormat="1" applyFont="1" applyBorder="1" applyAlignment="1" applyProtection="1">
      <alignment horizontal="center" vertical="center" wrapText="1" readingOrder="1"/>
      <protection/>
    </xf>
    <xf numFmtId="49" fontId="47" fillId="0" borderId="15" xfId="0" applyNumberFormat="1" applyFont="1" applyBorder="1" applyAlignment="1" applyProtection="1">
      <alignment horizontal="center" vertical="center" wrapText="1" readingOrder="1"/>
      <protection/>
    </xf>
    <xf numFmtId="49" fontId="47" fillId="0" borderId="16" xfId="0" applyNumberFormat="1" applyFont="1" applyBorder="1" applyAlignment="1" applyProtection="1">
      <alignment horizontal="center" vertical="center" wrapText="1" readingOrder="1"/>
      <protection/>
    </xf>
    <xf numFmtId="49" fontId="47" fillId="0" borderId="10" xfId="0" applyNumberFormat="1" applyFont="1" applyBorder="1" applyAlignment="1" applyProtection="1">
      <alignment horizontal="center" vertical="center" wrapText="1" readingOrder="1"/>
      <protection/>
    </xf>
    <xf numFmtId="49" fontId="47" fillId="0" borderId="18" xfId="0" applyNumberFormat="1" applyFont="1" applyBorder="1" applyAlignment="1" applyProtection="1">
      <alignment horizontal="left" vertical="center" wrapText="1" readingOrder="1"/>
      <protection/>
    </xf>
    <xf numFmtId="49" fontId="47" fillId="0" borderId="18" xfId="0" applyNumberFormat="1" applyFont="1" applyBorder="1" applyAlignment="1" applyProtection="1">
      <alignment horizontal="center" wrapText="1" readingOrder="1"/>
      <protection/>
    </xf>
    <xf numFmtId="49" fontId="47" fillId="0" borderId="17" xfId="0" applyNumberFormat="1" applyFont="1" applyBorder="1" applyAlignment="1" applyProtection="1">
      <alignment horizontal="center" vertical="top" wrapText="1" readingOrder="1"/>
      <protection/>
    </xf>
    <xf numFmtId="0" fontId="0" fillId="0" borderId="0" xfId="0" applyNumberFormat="1" applyAlignment="1">
      <alignment/>
    </xf>
    <xf numFmtId="2" fontId="48" fillId="0" borderId="10" xfId="0" applyNumberFormat="1" applyFont="1" applyBorder="1" applyAlignment="1" applyProtection="1">
      <alignment horizontal="right" vertical="center" wrapText="1" readingOrder="1"/>
      <protection/>
    </xf>
    <xf numFmtId="0" fontId="48" fillId="0" borderId="10" xfId="0" applyNumberFormat="1" applyFont="1" applyBorder="1" applyAlignment="1" applyProtection="1">
      <alignment horizontal="right" vertical="center" wrapText="1" readingOrder="1"/>
      <protection/>
    </xf>
    <xf numFmtId="2" fontId="49" fillId="0" borderId="10" xfId="0" applyNumberFormat="1" applyFont="1" applyBorder="1" applyAlignment="1" applyProtection="1">
      <alignment horizontal="right" vertical="center" wrapText="1" readingOrder="1"/>
      <protection/>
    </xf>
    <xf numFmtId="2" fontId="49" fillId="0" borderId="10" xfId="0" applyNumberFormat="1" applyFont="1" applyBorder="1" applyAlignment="1" applyProtection="1">
      <alignment vertical="center" wrapTex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101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29.140625" style="1" customWidth="1"/>
    <col min="2" max="2" width="16.28125" style="1" customWidth="1"/>
    <col min="3" max="3" width="0.9921875" style="1" customWidth="1"/>
    <col min="4" max="4" width="12.421875" style="45" customWidth="1"/>
    <col min="5" max="5" width="0.71875" style="1" customWidth="1"/>
    <col min="6" max="13" width="11.00390625" style="1" customWidth="1"/>
    <col min="14" max="15" width="11.00390625" style="7" customWidth="1"/>
    <col min="16" max="16" width="5.421875" style="1" customWidth="1"/>
    <col min="17" max="17" width="3.421875" style="1" customWidth="1"/>
    <col min="18" max="18" width="2.28125" style="1" customWidth="1"/>
    <col min="19" max="19" width="11.00390625" style="1" customWidth="1"/>
    <col min="20" max="20" width="3.7109375" style="1" customWidth="1"/>
    <col min="21" max="21" width="9.00390625" style="1" customWidth="1"/>
    <col min="22" max="22" width="5.8515625" style="1" customWidth="1"/>
    <col min="23" max="23" width="15.00390625" style="1" customWidth="1"/>
  </cols>
  <sheetData>
    <row r="1" ht="9" customHeight="1"/>
    <row r="2" spans="2:22" ht="16.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ht="2.25" customHeight="1"/>
    <row r="4" spans="3:20" ht="14.25" customHeight="1">
      <c r="C4" s="37" t="s">
        <v>1</v>
      </c>
      <c r="D4" s="37"/>
      <c r="E4" s="37" t="s">
        <v>2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" t="s">
        <v>3</v>
      </c>
      <c r="R4" s="37" t="s">
        <v>4</v>
      </c>
      <c r="S4" s="37"/>
      <c r="T4" s="37"/>
    </row>
    <row r="5" ht="18" customHeight="1"/>
    <row r="6" spans="1:23" ht="18" customHeight="1">
      <c r="A6" s="42"/>
      <c r="B6" s="42"/>
      <c r="C6" s="42"/>
      <c r="D6" s="38" t="s">
        <v>5</v>
      </c>
      <c r="E6" s="38"/>
      <c r="F6" s="38"/>
      <c r="G6" s="23"/>
      <c r="H6" s="23"/>
      <c r="I6" s="8"/>
      <c r="J6" s="8"/>
      <c r="K6" s="8"/>
      <c r="L6" s="8"/>
      <c r="M6" s="8"/>
      <c r="N6" s="9"/>
      <c r="O6" s="9"/>
      <c r="P6" s="39" t="s">
        <v>6</v>
      </c>
      <c r="Q6" s="40"/>
      <c r="R6" s="40"/>
      <c r="S6" s="38"/>
      <c r="T6" s="39" t="s">
        <v>7</v>
      </c>
      <c r="U6" s="38"/>
      <c r="V6" s="38" t="s">
        <v>8</v>
      </c>
      <c r="W6" s="38"/>
    </row>
    <row r="7" spans="1:23" ht="27" customHeight="1">
      <c r="A7" s="34"/>
      <c r="B7" s="34"/>
      <c r="C7" s="34"/>
      <c r="D7" s="41" t="s">
        <v>9</v>
      </c>
      <c r="E7" s="41"/>
      <c r="F7" s="3" t="s">
        <v>10</v>
      </c>
      <c r="G7" s="24" t="s">
        <v>199</v>
      </c>
      <c r="H7" s="24" t="s">
        <v>198</v>
      </c>
      <c r="I7" s="10" t="s">
        <v>180</v>
      </c>
      <c r="J7" s="10" t="s">
        <v>181</v>
      </c>
      <c r="K7" s="10" t="s">
        <v>182</v>
      </c>
      <c r="L7" s="10" t="s">
        <v>183</v>
      </c>
      <c r="M7" s="10" t="s">
        <v>184</v>
      </c>
      <c r="N7" s="11" t="s">
        <v>185</v>
      </c>
      <c r="O7" s="11" t="s">
        <v>186</v>
      </c>
      <c r="P7" s="39" t="s">
        <v>9</v>
      </c>
      <c r="Q7" s="40"/>
      <c r="R7" s="38"/>
      <c r="S7" s="3" t="s">
        <v>10</v>
      </c>
      <c r="T7" s="39" t="s">
        <v>11</v>
      </c>
      <c r="U7" s="38"/>
      <c r="V7" s="41" t="s">
        <v>12</v>
      </c>
      <c r="W7" s="41"/>
    </row>
    <row r="8" spans="1:23" ht="18" customHeight="1">
      <c r="A8" s="34" t="s">
        <v>13</v>
      </c>
      <c r="B8" s="34"/>
      <c r="C8" s="34"/>
      <c r="D8" s="46">
        <v>34743.53</v>
      </c>
      <c r="E8" s="46"/>
      <c r="F8" s="12">
        <v>8553.91</v>
      </c>
      <c r="G8" s="22"/>
      <c r="H8" s="22"/>
      <c r="I8" s="12"/>
      <c r="J8" s="12"/>
      <c r="K8" s="12">
        <v>289444.47</v>
      </c>
      <c r="L8" s="12"/>
      <c r="M8" s="12"/>
      <c r="N8" s="13"/>
      <c r="O8" s="13"/>
      <c r="P8" s="28"/>
      <c r="Q8" s="33"/>
      <c r="R8" s="29"/>
      <c r="S8" s="4"/>
      <c r="T8" s="28"/>
      <c r="U8" s="29"/>
      <c r="V8" s="31"/>
      <c r="W8" s="31"/>
    </row>
    <row r="9" spans="1:23" ht="18" customHeight="1">
      <c r="A9" s="34" t="s">
        <v>16</v>
      </c>
      <c r="B9" s="34"/>
      <c r="C9" s="34"/>
      <c r="D9" s="46">
        <f>H101</f>
        <v>13996.427961178368</v>
      </c>
      <c r="E9" s="46"/>
      <c r="F9" s="12">
        <f>G101</f>
        <v>7068.926089257523</v>
      </c>
      <c r="G9" s="22"/>
      <c r="H9" s="22"/>
      <c r="I9" s="12"/>
      <c r="J9" s="12"/>
      <c r="K9" s="12">
        <f>K101</f>
        <v>290635.599</v>
      </c>
      <c r="L9" s="12"/>
      <c r="M9" s="12"/>
      <c r="N9" s="13"/>
      <c r="O9" s="13"/>
      <c r="P9" s="28"/>
      <c r="Q9" s="33"/>
      <c r="R9" s="29"/>
      <c r="S9" s="4"/>
      <c r="T9" s="28"/>
      <c r="U9" s="29"/>
      <c r="V9" s="31"/>
      <c r="W9" s="31"/>
    </row>
    <row r="10" spans="1:23" ht="18" customHeight="1">
      <c r="A10" s="34" t="s">
        <v>17</v>
      </c>
      <c r="B10" s="34"/>
      <c r="C10" s="34"/>
      <c r="D10" s="46">
        <f>D8-D9</f>
        <v>20747.10203882163</v>
      </c>
      <c r="E10" s="46"/>
      <c r="F10" s="12">
        <f>F8-F9</f>
        <v>1484.9839107424768</v>
      </c>
      <c r="G10" s="22"/>
      <c r="H10" s="22"/>
      <c r="I10" s="12"/>
      <c r="J10" s="12"/>
      <c r="K10" s="12">
        <f>K8-K9</f>
        <v>-1191.1290000000154</v>
      </c>
      <c r="L10" s="12"/>
      <c r="M10" s="12"/>
      <c r="N10" s="13"/>
      <c r="O10" s="13"/>
      <c r="P10" s="28"/>
      <c r="Q10" s="33"/>
      <c r="R10" s="29"/>
      <c r="S10" s="4"/>
      <c r="T10" s="28"/>
      <c r="U10" s="29"/>
      <c r="V10" s="31"/>
      <c r="W10" s="31"/>
    </row>
    <row r="11" spans="1:23" ht="18" customHeight="1">
      <c r="A11" s="35" t="s">
        <v>18</v>
      </c>
      <c r="B11" s="35"/>
      <c r="C11" s="35"/>
      <c r="D11" s="14">
        <f>100-D9/D8*100</f>
        <v>59.71500892057207</v>
      </c>
      <c r="E11" s="14"/>
      <c r="F11" s="14">
        <f>100-F9/F8*100</f>
        <v>17.360293839220617</v>
      </c>
      <c r="G11" s="25"/>
      <c r="H11" s="25"/>
      <c r="I11" s="14"/>
      <c r="J11" s="14"/>
      <c r="K11" s="14">
        <f>100-K9/K8*100</f>
        <v>-0.41152245886750904</v>
      </c>
      <c r="L11" s="14"/>
      <c r="M11" s="14"/>
      <c r="N11" s="15"/>
      <c r="O11" s="15"/>
      <c r="P11" s="26"/>
      <c r="Q11" s="32"/>
      <c r="R11" s="27"/>
      <c r="S11" s="5"/>
      <c r="T11" s="26"/>
      <c r="U11" s="27"/>
      <c r="V11" s="30"/>
      <c r="W11" s="30"/>
    </row>
    <row r="12" ht="12.75" customHeight="1"/>
    <row r="13" spans="1:23" ht="18" customHeight="1">
      <c r="A13" s="43" t="s">
        <v>19</v>
      </c>
      <c r="B13" s="43"/>
      <c r="C13" s="43"/>
      <c r="D13" s="38" t="s">
        <v>5</v>
      </c>
      <c r="E13" s="38"/>
      <c r="F13" s="38"/>
      <c r="G13" s="23"/>
      <c r="H13" s="23"/>
      <c r="I13" s="8"/>
      <c r="J13" s="8"/>
      <c r="K13" s="8"/>
      <c r="L13" s="8"/>
      <c r="M13" s="8"/>
      <c r="N13" s="9"/>
      <c r="O13" s="9"/>
      <c r="P13" s="39" t="s">
        <v>6</v>
      </c>
      <c r="Q13" s="40"/>
      <c r="R13" s="40"/>
      <c r="S13" s="38"/>
      <c r="T13" s="39" t="s">
        <v>7</v>
      </c>
      <c r="U13" s="38"/>
      <c r="V13" s="38" t="s">
        <v>8</v>
      </c>
      <c r="W13" s="38"/>
    </row>
    <row r="14" spans="1:23" ht="18" customHeight="1">
      <c r="A14" s="44" t="s">
        <v>20</v>
      </c>
      <c r="B14" s="44"/>
      <c r="C14" s="44"/>
      <c r="D14" s="41" t="s">
        <v>9</v>
      </c>
      <c r="E14" s="41"/>
      <c r="F14" s="3" t="s">
        <v>10</v>
      </c>
      <c r="G14" s="24"/>
      <c r="H14" s="24"/>
      <c r="I14" s="10"/>
      <c r="J14" s="10"/>
      <c r="K14" s="10"/>
      <c r="L14" s="10"/>
      <c r="M14" s="10"/>
      <c r="N14" s="11"/>
      <c r="O14" s="11"/>
      <c r="P14" s="39" t="s">
        <v>9</v>
      </c>
      <c r="Q14" s="40"/>
      <c r="R14" s="38"/>
      <c r="S14" s="3" t="s">
        <v>10</v>
      </c>
      <c r="T14" s="39" t="s">
        <v>11</v>
      </c>
      <c r="U14" s="38"/>
      <c r="V14" s="41" t="s">
        <v>12</v>
      </c>
      <c r="W14" s="41"/>
    </row>
    <row r="15" spans="1:23" ht="18" customHeight="1">
      <c r="A15" s="34" t="s">
        <v>21</v>
      </c>
      <c r="B15" s="34"/>
      <c r="C15" s="34"/>
      <c r="D15" s="31" t="s">
        <v>14</v>
      </c>
      <c r="E15" s="31"/>
      <c r="F15" s="4" t="s">
        <v>15</v>
      </c>
      <c r="G15" s="22"/>
      <c r="H15" s="22"/>
      <c r="I15" s="12">
        <v>79.08</v>
      </c>
      <c r="J15" s="12">
        <v>59.06</v>
      </c>
      <c r="K15" s="12">
        <v>289444.492</v>
      </c>
      <c r="L15" s="12">
        <v>744</v>
      </c>
      <c r="M15" s="12"/>
      <c r="N15" s="13">
        <v>43435</v>
      </c>
      <c r="O15" s="13">
        <v>43465</v>
      </c>
      <c r="P15" s="28"/>
      <c r="Q15" s="33"/>
      <c r="R15" s="29"/>
      <c r="S15" s="4"/>
      <c r="T15" s="28"/>
      <c r="U15" s="29"/>
      <c r="V15" s="31"/>
      <c r="W15" s="31"/>
    </row>
    <row r="16" spans="1:23" ht="18" customHeight="1">
      <c r="A16" s="35" t="s">
        <v>22</v>
      </c>
      <c r="B16" s="35"/>
      <c r="C16" s="35"/>
      <c r="D16" s="30" t="s">
        <v>14</v>
      </c>
      <c r="E16" s="30"/>
      <c r="F16" s="5" t="s">
        <v>15</v>
      </c>
      <c r="G16" s="25"/>
      <c r="H16" s="25"/>
      <c r="I16" s="14"/>
      <c r="J16" s="14"/>
      <c r="K16" s="14"/>
      <c r="L16" s="14"/>
      <c r="M16" s="14"/>
      <c r="N16" s="15"/>
      <c r="O16" s="15"/>
      <c r="P16" s="26"/>
      <c r="Q16" s="32"/>
      <c r="R16" s="27"/>
      <c r="S16" s="5"/>
      <c r="T16" s="26"/>
      <c r="U16" s="27"/>
      <c r="V16" s="30" t="s">
        <v>23</v>
      </c>
      <c r="W16" s="30"/>
    </row>
    <row r="17" ht="17.25" customHeight="1"/>
    <row r="18" spans="1:23" ht="18" customHeight="1">
      <c r="A18" s="43" t="s">
        <v>24</v>
      </c>
      <c r="B18" s="43"/>
      <c r="C18" s="43"/>
      <c r="D18" s="38" t="s">
        <v>5</v>
      </c>
      <c r="E18" s="38"/>
      <c r="F18" s="38"/>
      <c r="G18" s="23"/>
      <c r="H18" s="23"/>
      <c r="I18" s="8"/>
      <c r="J18" s="8"/>
      <c r="K18" s="8"/>
      <c r="L18" s="8"/>
      <c r="M18" s="8"/>
      <c r="N18" s="9"/>
      <c r="O18" s="9"/>
      <c r="P18" s="39" t="s">
        <v>6</v>
      </c>
      <c r="Q18" s="40"/>
      <c r="R18" s="40"/>
      <c r="S18" s="38"/>
      <c r="T18" s="39" t="s">
        <v>7</v>
      </c>
      <c r="U18" s="38"/>
      <c r="V18" s="38" t="s">
        <v>8</v>
      </c>
      <c r="W18" s="38"/>
    </row>
    <row r="19" spans="1:23" ht="18" customHeight="1">
      <c r="A19" s="44" t="s">
        <v>25</v>
      </c>
      <c r="B19" s="44"/>
      <c r="C19" s="44"/>
      <c r="D19" s="41" t="s">
        <v>9</v>
      </c>
      <c r="E19" s="41"/>
      <c r="F19" s="3" t="s">
        <v>10</v>
      </c>
      <c r="G19" s="24"/>
      <c r="H19" s="24"/>
      <c r="I19" s="10"/>
      <c r="J19" s="10"/>
      <c r="K19" s="10"/>
      <c r="L19" s="10"/>
      <c r="M19" s="10"/>
      <c r="N19" s="11"/>
      <c r="O19" s="11"/>
      <c r="P19" s="39" t="s">
        <v>9</v>
      </c>
      <c r="Q19" s="40"/>
      <c r="R19" s="38"/>
      <c r="S19" s="3" t="s">
        <v>10</v>
      </c>
      <c r="T19" s="39" t="s">
        <v>11</v>
      </c>
      <c r="U19" s="38"/>
      <c r="V19" s="41" t="s">
        <v>12</v>
      </c>
      <c r="W19" s="41"/>
    </row>
    <row r="20" spans="1:23" ht="28.5" customHeight="1">
      <c r="A20" s="34" t="s">
        <v>26</v>
      </c>
      <c r="B20" s="34"/>
      <c r="C20" s="34"/>
      <c r="D20" s="47">
        <v>116.82</v>
      </c>
      <c r="E20" s="46"/>
      <c r="F20" s="4" t="s">
        <v>27</v>
      </c>
      <c r="G20" s="20">
        <f>F20/L20*744</f>
        <v>84.35</v>
      </c>
      <c r="H20" s="20">
        <f>D20/L20*744</f>
        <v>116.82</v>
      </c>
      <c r="I20" s="20">
        <v>78.842</v>
      </c>
      <c r="J20" s="20">
        <v>56.05</v>
      </c>
      <c r="K20" s="20">
        <v>3353.507</v>
      </c>
      <c r="L20" s="20">
        <v>744</v>
      </c>
      <c r="M20" s="20"/>
      <c r="N20" s="13">
        <v>43435</v>
      </c>
      <c r="O20" s="13">
        <v>43465</v>
      </c>
      <c r="P20" s="28"/>
      <c r="Q20" s="33"/>
      <c r="R20" s="29"/>
      <c r="S20" s="4"/>
      <c r="T20" s="28"/>
      <c r="U20" s="29"/>
      <c r="V20" s="31"/>
      <c r="W20" s="31"/>
    </row>
    <row r="21" spans="1:23" ht="18" customHeight="1">
      <c r="A21" s="34" t="s">
        <v>28</v>
      </c>
      <c r="B21" s="34"/>
      <c r="C21" s="34"/>
      <c r="D21" s="47">
        <v>257.33</v>
      </c>
      <c r="E21" s="46"/>
      <c r="F21" s="17" t="s">
        <v>29</v>
      </c>
      <c r="G21" s="20">
        <f aca="true" t="shared" si="0" ref="G21:G84">F21/L21*744</f>
        <v>125.76699999999998</v>
      </c>
      <c r="H21" s="20">
        <f aca="true" t="shared" si="1" ref="H21:H84">D21/L21*744</f>
        <v>265.9076666666666</v>
      </c>
      <c r="I21" s="21">
        <v>76.525</v>
      </c>
      <c r="J21" s="21">
        <v>61.571</v>
      </c>
      <c r="K21" s="21">
        <v>6723.346</v>
      </c>
      <c r="L21" s="21">
        <v>720</v>
      </c>
      <c r="M21" s="21"/>
      <c r="N21" s="13">
        <v>43435</v>
      </c>
      <c r="O21" s="13">
        <v>43465</v>
      </c>
      <c r="P21" s="33"/>
      <c r="Q21" s="33"/>
      <c r="R21" s="29"/>
      <c r="S21" s="4"/>
      <c r="T21" s="28"/>
      <c r="U21" s="29"/>
      <c r="V21" s="31"/>
      <c r="W21" s="31"/>
    </row>
    <row r="22" spans="1:23" ht="18" customHeight="1">
      <c r="A22" s="34" t="s">
        <v>30</v>
      </c>
      <c r="B22" s="34"/>
      <c r="C22" s="34"/>
      <c r="D22" s="47">
        <v>189.16</v>
      </c>
      <c r="E22" s="46"/>
      <c r="F22" s="6" t="s">
        <v>190</v>
      </c>
      <c r="G22" s="20">
        <f t="shared" si="0"/>
        <v>93.13000000000001</v>
      </c>
      <c r="H22" s="20">
        <f t="shared" si="1"/>
        <v>189.16000000000003</v>
      </c>
      <c r="I22" s="18">
        <v>78.03</v>
      </c>
      <c r="J22" s="18">
        <v>58.86</v>
      </c>
      <c r="K22" s="18">
        <v>4167.772</v>
      </c>
      <c r="L22" s="18">
        <v>744</v>
      </c>
      <c r="M22" s="18"/>
      <c r="N22" s="13">
        <v>43435</v>
      </c>
      <c r="O22" s="13">
        <v>43465</v>
      </c>
      <c r="P22" s="28"/>
      <c r="Q22" s="33"/>
      <c r="R22" s="29"/>
      <c r="S22" s="4"/>
      <c r="T22" s="28"/>
      <c r="U22" s="29"/>
      <c r="V22" s="31" t="s">
        <v>192</v>
      </c>
      <c r="W22" s="31"/>
    </row>
    <row r="23" spans="1:23" ht="18" customHeight="1">
      <c r="A23" s="34" t="s">
        <v>31</v>
      </c>
      <c r="B23" s="34"/>
      <c r="C23" s="34"/>
      <c r="D23" s="47">
        <v>236.89</v>
      </c>
      <c r="E23" s="46"/>
      <c r="F23" s="4" t="s">
        <v>191</v>
      </c>
      <c r="G23" s="20">
        <f t="shared" si="0"/>
        <v>105.214</v>
      </c>
      <c r="H23" s="20">
        <f t="shared" si="1"/>
        <v>244.78633333333332</v>
      </c>
      <c r="I23" s="18">
        <v>70.12</v>
      </c>
      <c r="J23" s="18">
        <v>60.95</v>
      </c>
      <c r="K23" s="18">
        <v>5648.42</v>
      </c>
      <c r="L23" s="18">
        <v>720</v>
      </c>
      <c r="M23" s="18"/>
      <c r="N23" s="13">
        <v>43435</v>
      </c>
      <c r="O23" s="13">
        <v>43465</v>
      </c>
      <c r="P23" s="28"/>
      <c r="Q23" s="33"/>
      <c r="R23" s="29"/>
      <c r="S23" s="4"/>
      <c r="T23" s="28"/>
      <c r="U23" s="29"/>
      <c r="V23" s="31" t="s">
        <v>192</v>
      </c>
      <c r="W23" s="31"/>
    </row>
    <row r="24" spans="1:23" ht="18" customHeight="1">
      <c r="A24" s="34" t="s">
        <v>32</v>
      </c>
      <c r="B24" s="34"/>
      <c r="C24" s="34"/>
      <c r="D24" s="47">
        <v>236.93</v>
      </c>
      <c r="E24" s="46"/>
      <c r="F24" s="4" t="s">
        <v>193</v>
      </c>
      <c r="G24" s="20">
        <f t="shared" si="0"/>
        <v>95.37666666666667</v>
      </c>
      <c r="H24" s="20">
        <f t="shared" si="1"/>
        <v>244.8276666666667</v>
      </c>
      <c r="I24" s="18">
        <v>75.837</v>
      </c>
      <c r="J24" s="18">
        <v>57.38</v>
      </c>
      <c r="K24" s="18">
        <v>4152.51</v>
      </c>
      <c r="L24" s="18">
        <v>720</v>
      </c>
      <c r="M24" s="18"/>
      <c r="N24" s="13">
        <v>43435</v>
      </c>
      <c r="O24" s="13">
        <v>43465</v>
      </c>
      <c r="P24" s="28"/>
      <c r="Q24" s="33"/>
      <c r="R24" s="29"/>
      <c r="S24" s="4"/>
      <c r="T24" s="28"/>
      <c r="U24" s="29"/>
      <c r="V24" s="31"/>
      <c r="W24" s="31"/>
    </row>
    <row r="25" spans="1:23" ht="18" customHeight="1">
      <c r="A25" s="34" t="s">
        <v>33</v>
      </c>
      <c r="B25" s="34"/>
      <c r="C25" s="34"/>
      <c r="D25" s="47">
        <v>363.556</v>
      </c>
      <c r="E25" s="46"/>
      <c r="F25" s="4" t="s">
        <v>187</v>
      </c>
      <c r="G25" s="20">
        <f t="shared" si="0"/>
        <v>129.639</v>
      </c>
      <c r="H25" s="20">
        <f t="shared" si="1"/>
        <v>363.556</v>
      </c>
      <c r="I25" s="18">
        <v>78.41</v>
      </c>
      <c r="J25" s="18">
        <v>62.25</v>
      </c>
      <c r="K25" s="18">
        <v>6434.021</v>
      </c>
      <c r="L25" s="18">
        <v>744</v>
      </c>
      <c r="M25" s="18"/>
      <c r="N25" s="13">
        <v>43435</v>
      </c>
      <c r="O25" s="13">
        <v>43465</v>
      </c>
      <c r="P25" s="28"/>
      <c r="Q25" s="33"/>
      <c r="R25" s="29"/>
      <c r="S25" s="4"/>
      <c r="T25" s="28"/>
      <c r="U25" s="29"/>
      <c r="V25" s="31"/>
      <c r="W25" s="31"/>
    </row>
    <row r="26" spans="1:23" ht="18" customHeight="1">
      <c r="A26" s="34" t="s">
        <v>34</v>
      </c>
      <c r="B26" s="34"/>
      <c r="C26" s="34"/>
      <c r="D26" s="47">
        <v>238.86</v>
      </c>
      <c r="E26" s="46"/>
      <c r="F26" s="4" t="s">
        <v>35</v>
      </c>
      <c r="G26" s="20">
        <f t="shared" si="0"/>
        <v>119.62000000000002</v>
      </c>
      <c r="H26" s="20">
        <f t="shared" si="1"/>
        <v>238.85999999999999</v>
      </c>
      <c r="I26" s="18">
        <v>77.964</v>
      </c>
      <c r="J26" s="18">
        <v>58.407</v>
      </c>
      <c r="K26" s="18">
        <v>5270.805</v>
      </c>
      <c r="L26" s="18">
        <v>744</v>
      </c>
      <c r="M26" s="18"/>
      <c r="N26" s="13">
        <v>43435</v>
      </c>
      <c r="O26" s="13">
        <v>43465</v>
      </c>
      <c r="P26" s="28"/>
      <c r="Q26" s="33"/>
      <c r="R26" s="29"/>
      <c r="S26" s="4"/>
      <c r="T26" s="28"/>
      <c r="U26" s="29"/>
      <c r="V26" s="31"/>
      <c r="W26" s="31"/>
    </row>
    <row r="27" spans="1:23" ht="18" customHeight="1">
      <c r="A27" s="34" t="s">
        <v>36</v>
      </c>
      <c r="B27" s="34"/>
      <c r="C27" s="34"/>
      <c r="D27" s="47">
        <v>292.21</v>
      </c>
      <c r="E27" s="46"/>
      <c r="F27" s="4" t="s">
        <v>37</v>
      </c>
      <c r="G27" s="20">
        <f t="shared" si="0"/>
        <v>126.33</v>
      </c>
      <c r="H27" s="20">
        <f t="shared" si="1"/>
        <v>292.21</v>
      </c>
      <c r="I27" s="18">
        <v>78.81</v>
      </c>
      <c r="J27" s="18">
        <v>57.011</v>
      </c>
      <c r="K27" s="18">
        <v>4892.59</v>
      </c>
      <c r="L27" s="18">
        <v>744</v>
      </c>
      <c r="M27" s="18"/>
      <c r="N27" s="13">
        <v>43435</v>
      </c>
      <c r="O27" s="13">
        <v>43465</v>
      </c>
      <c r="P27" s="28"/>
      <c r="Q27" s="33"/>
      <c r="R27" s="29"/>
      <c r="S27" s="4"/>
      <c r="T27" s="28"/>
      <c r="U27" s="29"/>
      <c r="V27" s="31"/>
      <c r="W27" s="31"/>
    </row>
    <row r="28" spans="1:23" ht="18" customHeight="1">
      <c r="A28" s="34" t="s">
        <v>38</v>
      </c>
      <c r="B28" s="34"/>
      <c r="C28" s="34"/>
      <c r="D28" s="47">
        <v>317.71</v>
      </c>
      <c r="E28" s="46"/>
      <c r="F28" s="4" t="s">
        <v>39</v>
      </c>
      <c r="G28" s="20">
        <f t="shared" si="0"/>
        <v>113.16737920464628</v>
      </c>
      <c r="H28" s="20">
        <f t="shared" si="1"/>
        <v>317.78688392352984</v>
      </c>
      <c r="I28" s="18">
        <v>78.267</v>
      </c>
      <c r="J28" s="18">
        <v>56.046</v>
      </c>
      <c r="K28" s="18">
        <v>4246.202</v>
      </c>
      <c r="L28" s="18">
        <v>743.82</v>
      </c>
      <c r="M28" s="18"/>
      <c r="N28" s="13">
        <v>43435</v>
      </c>
      <c r="O28" s="13">
        <v>43465</v>
      </c>
      <c r="P28" s="28"/>
      <c r="Q28" s="33"/>
      <c r="R28" s="29"/>
      <c r="S28" s="4"/>
      <c r="T28" s="28"/>
      <c r="U28" s="29"/>
      <c r="V28" s="31"/>
      <c r="W28" s="31"/>
    </row>
    <row r="29" spans="1:23" ht="18" customHeight="1">
      <c r="A29" s="34" t="s">
        <v>40</v>
      </c>
      <c r="B29" s="34"/>
      <c r="C29" s="34"/>
      <c r="D29" s="47">
        <v>301.65</v>
      </c>
      <c r="E29" s="46"/>
      <c r="F29" s="4" t="s">
        <v>41</v>
      </c>
      <c r="G29" s="20">
        <f t="shared" si="0"/>
        <v>108.02</v>
      </c>
      <c r="H29" s="20">
        <f t="shared" si="1"/>
        <v>301.65</v>
      </c>
      <c r="I29" s="18">
        <v>78.059</v>
      </c>
      <c r="J29" s="18">
        <v>50.662</v>
      </c>
      <c r="K29" s="18">
        <v>3198.918</v>
      </c>
      <c r="L29" s="18">
        <v>744</v>
      </c>
      <c r="M29" s="18"/>
      <c r="N29" s="13">
        <v>43435</v>
      </c>
      <c r="O29" s="13">
        <v>43465</v>
      </c>
      <c r="P29" s="28"/>
      <c r="Q29" s="33"/>
      <c r="R29" s="29"/>
      <c r="S29" s="4"/>
      <c r="T29" s="28"/>
      <c r="U29" s="29"/>
      <c r="V29" s="31"/>
      <c r="W29" s="31"/>
    </row>
    <row r="30" spans="1:23" ht="18" customHeight="1">
      <c r="A30" s="34" t="s">
        <v>42</v>
      </c>
      <c r="B30" s="34"/>
      <c r="C30" s="34"/>
      <c r="D30" s="47">
        <v>247.78</v>
      </c>
      <c r="E30" s="46"/>
      <c r="F30" s="4" t="s">
        <v>43</v>
      </c>
      <c r="G30" s="20">
        <f t="shared" si="0"/>
        <v>112.84</v>
      </c>
      <c r="H30" s="20">
        <f t="shared" si="1"/>
        <v>247.78000000000003</v>
      </c>
      <c r="I30" s="18">
        <v>77.961</v>
      </c>
      <c r="J30" s="18">
        <v>53.81</v>
      </c>
      <c r="K30" s="18">
        <v>3942.031</v>
      </c>
      <c r="L30" s="18">
        <v>744</v>
      </c>
      <c r="M30" s="18"/>
      <c r="N30" s="13">
        <v>43435</v>
      </c>
      <c r="O30" s="13">
        <v>43465</v>
      </c>
      <c r="P30" s="28"/>
      <c r="Q30" s="33"/>
      <c r="R30" s="29"/>
      <c r="S30" s="4"/>
      <c r="T30" s="28"/>
      <c r="U30" s="29"/>
      <c r="V30" s="31"/>
      <c r="W30" s="31"/>
    </row>
    <row r="31" spans="1:23" ht="18" customHeight="1">
      <c r="A31" s="34" t="s">
        <v>44</v>
      </c>
      <c r="B31" s="34"/>
      <c r="C31" s="34"/>
      <c r="D31" s="47">
        <v>165.09</v>
      </c>
      <c r="E31" s="46"/>
      <c r="F31" s="4" t="s">
        <v>45</v>
      </c>
      <c r="G31" s="20">
        <f t="shared" si="0"/>
        <v>100.09999999999998</v>
      </c>
      <c r="H31" s="20">
        <f t="shared" si="1"/>
        <v>165.09</v>
      </c>
      <c r="I31" s="18">
        <v>78.919</v>
      </c>
      <c r="J31" s="18">
        <v>62.205</v>
      </c>
      <c r="K31" s="18">
        <v>5371.793</v>
      </c>
      <c r="L31" s="18">
        <v>744</v>
      </c>
      <c r="M31" s="18"/>
      <c r="N31" s="13">
        <v>43435</v>
      </c>
      <c r="O31" s="13">
        <v>43465</v>
      </c>
      <c r="P31" s="28"/>
      <c r="Q31" s="33"/>
      <c r="R31" s="29"/>
      <c r="S31" s="4"/>
      <c r="T31" s="28"/>
      <c r="U31" s="29"/>
      <c r="V31" s="31"/>
      <c r="W31" s="31"/>
    </row>
    <row r="32" spans="1:23" ht="18" customHeight="1">
      <c r="A32" s="34" t="s">
        <v>46</v>
      </c>
      <c r="B32" s="34"/>
      <c r="C32" s="34"/>
      <c r="D32" s="47">
        <v>42.94</v>
      </c>
      <c r="E32" s="46"/>
      <c r="F32" s="4" t="s">
        <v>47</v>
      </c>
      <c r="G32" s="20">
        <f t="shared" si="0"/>
        <v>117.66</v>
      </c>
      <c r="H32" s="20">
        <f t="shared" si="1"/>
        <v>42.94</v>
      </c>
      <c r="I32" s="18">
        <v>77.625</v>
      </c>
      <c r="J32" s="18">
        <v>58.512</v>
      </c>
      <c r="K32" s="18">
        <v>6066.758</v>
      </c>
      <c r="L32" s="18">
        <v>744</v>
      </c>
      <c r="M32" s="18"/>
      <c r="N32" s="13">
        <v>43435</v>
      </c>
      <c r="O32" s="13">
        <v>43465</v>
      </c>
      <c r="P32" s="28"/>
      <c r="Q32" s="33"/>
      <c r="R32" s="29"/>
      <c r="S32" s="4"/>
      <c r="T32" s="28"/>
      <c r="U32" s="29"/>
      <c r="V32" s="31"/>
      <c r="W32" s="31"/>
    </row>
    <row r="33" spans="1:23" ht="18" customHeight="1">
      <c r="A33" s="34" t="s">
        <v>48</v>
      </c>
      <c r="B33" s="34"/>
      <c r="C33" s="34"/>
      <c r="D33" s="47">
        <v>274.53</v>
      </c>
      <c r="E33" s="46"/>
      <c r="F33" s="4" t="s">
        <v>49</v>
      </c>
      <c r="G33" s="20">
        <f t="shared" si="0"/>
        <v>124.87</v>
      </c>
      <c r="H33" s="20">
        <f t="shared" si="1"/>
        <v>274.53</v>
      </c>
      <c r="I33" s="18">
        <v>78.269</v>
      </c>
      <c r="J33" s="18">
        <v>59.368</v>
      </c>
      <c r="K33" s="18">
        <v>5654.704</v>
      </c>
      <c r="L33" s="18">
        <v>744</v>
      </c>
      <c r="M33" s="18"/>
      <c r="N33" s="13">
        <v>43435</v>
      </c>
      <c r="O33" s="13">
        <v>43465</v>
      </c>
      <c r="P33" s="28"/>
      <c r="Q33" s="33"/>
      <c r="R33" s="29"/>
      <c r="S33" s="4"/>
      <c r="T33" s="28"/>
      <c r="U33" s="29"/>
      <c r="V33" s="31"/>
      <c r="W33" s="31"/>
    </row>
    <row r="34" spans="1:23" ht="18" customHeight="1">
      <c r="A34" s="34" t="s">
        <v>50</v>
      </c>
      <c r="B34" s="34"/>
      <c r="C34" s="34"/>
      <c r="D34" s="47">
        <v>173.36</v>
      </c>
      <c r="E34" s="46"/>
      <c r="F34" s="4" t="s">
        <v>51</v>
      </c>
      <c r="G34" s="20">
        <f t="shared" si="0"/>
        <v>103.62</v>
      </c>
      <c r="H34" s="20">
        <f t="shared" si="1"/>
        <v>173.36</v>
      </c>
      <c r="I34" s="18">
        <v>78.276</v>
      </c>
      <c r="J34" s="18">
        <v>57.605</v>
      </c>
      <c r="K34" s="18">
        <v>4442.414</v>
      </c>
      <c r="L34" s="18">
        <v>744</v>
      </c>
      <c r="M34" s="18"/>
      <c r="N34" s="13">
        <v>43435</v>
      </c>
      <c r="O34" s="13">
        <v>43465</v>
      </c>
      <c r="P34" s="28"/>
      <c r="Q34" s="33"/>
      <c r="R34" s="29"/>
      <c r="S34" s="4"/>
      <c r="T34" s="28"/>
      <c r="U34" s="29"/>
      <c r="V34" s="31"/>
      <c r="W34" s="31"/>
    </row>
    <row r="35" spans="1:23" ht="18" customHeight="1">
      <c r="A35" s="34" t="s">
        <v>52</v>
      </c>
      <c r="B35" s="34"/>
      <c r="C35" s="34"/>
      <c r="D35" s="47">
        <v>252.68</v>
      </c>
      <c r="E35" s="46"/>
      <c r="F35" s="4" t="s">
        <v>189</v>
      </c>
      <c r="G35" s="20">
        <f t="shared" si="0"/>
        <v>103.92199999999998</v>
      </c>
      <c r="H35" s="20">
        <f t="shared" si="1"/>
        <v>252.68000000000004</v>
      </c>
      <c r="I35" s="18">
        <v>79.16</v>
      </c>
      <c r="J35" s="18">
        <v>63.22</v>
      </c>
      <c r="K35" s="18">
        <v>5417.649</v>
      </c>
      <c r="L35" s="18">
        <v>744</v>
      </c>
      <c r="M35" s="18"/>
      <c r="N35" s="19">
        <v>43435</v>
      </c>
      <c r="O35" s="19">
        <v>43465</v>
      </c>
      <c r="P35" s="28"/>
      <c r="Q35" s="33"/>
      <c r="R35" s="29"/>
      <c r="S35" s="4"/>
      <c r="T35" s="28"/>
      <c r="U35" s="29"/>
      <c r="V35" s="31" t="s">
        <v>188</v>
      </c>
      <c r="W35" s="31"/>
    </row>
    <row r="36" spans="1:23" ht="18" customHeight="1">
      <c r="A36" s="34" t="s">
        <v>53</v>
      </c>
      <c r="B36" s="34"/>
      <c r="C36" s="34"/>
      <c r="D36" s="47">
        <v>243.62</v>
      </c>
      <c r="E36" s="46"/>
      <c r="F36" s="4" t="s">
        <v>54</v>
      </c>
      <c r="G36" s="20">
        <f t="shared" si="0"/>
        <v>105.6</v>
      </c>
      <c r="H36" s="20">
        <f t="shared" si="1"/>
        <v>243.62</v>
      </c>
      <c r="I36" s="18">
        <v>79.215</v>
      </c>
      <c r="J36" s="18">
        <v>65.808</v>
      </c>
      <c r="K36" s="18">
        <v>6619.65</v>
      </c>
      <c r="L36" s="18">
        <v>744</v>
      </c>
      <c r="M36" s="18"/>
      <c r="N36" s="13">
        <v>43435</v>
      </c>
      <c r="O36" s="13">
        <v>43465</v>
      </c>
      <c r="P36" s="28"/>
      <c r="Q36" s="33"/>
      <c r="R36" s="29"/>
      <c r="S36" s="4"/>
      <c r="T36" s="28"/>
      <c r="U36" s="29"/>
      <c r="V36" s="31"/>
      <c r="W36" s="31"/>
    </row>
    <row r="37" spans="1:23" ht="18" customHeight="1">
      <c r="A37" s="34" t="s">
        <v>55</v>
      </c>
      <c r="B37" s="34"/>
      <c r="C37" s="34"/>
      <c r="D37" s="47">
        <v>244.01</v>
      </c>
      <c r="E37" s="46"/>
      <c r="F37" s="4" t="s">
        <v>56</v>
      </c>
      <c r="G37" s="20">
        <f t="shared" si="0"/>
        <v>119.71</v>
      </c>
      <c r="H37" s="20">
        <f t="shared" si="1"/>
        <v>244.01</v>
      </c>
      <c r="I37" s="18">
        <v>79.456</v>
      </c>
      <c r="J37" s="18">
        <v>67.579</v>
      </c>
      <c r="K37" s="18">
        <v>8650.49</v>
      </c>
      <c r="L37" s="18">
        <v>744</v>
      </c>
      <c r="M37" s="18"/>
      <c r="N37" s="13">
        <v>43435</v>
      </c>
      <c r="O37" s="13">
        <v>43465</v>
      </c>
      <c r="P37" s="28"/>
      <c r="Q37" s="33"/>
      <c r="R37" s="29"/>
      <c r="S37" s="4"/>
      <c r="T37" s="28"/>
      <c r="U37" s="29"/>
      <c r="V37" s="31"/>
      <c r="W37" s="31"/>
    </row>
    <row r="38" spans="1:23" ht="18" customHeight="1">
      <c r="A38" s="34" t="s">
        <v>57</v>
      </c>
      <c r="B38" s="34"/>
      <c r="C38" s="34"/>
      <c r="D38" s="47">
        <v>42.39</v>
      </c>
      <c r="E38" s="46"/>
      <c r="F38" s="4" t="s">
        <v>58</v>
      </c>
      <c r="G38" s="20">
        <f t="shared" si="0"/>
        <v>102.45341712490182</v>
      </c>
      <c r="H38" s="20">
        <f t="shared" si="1"/>
        <v>247.7467399842891</v>
      </c>
      <c r="I38" s="18">
        <v>15.701</v>
      </c>
      <c r="J38" s="18">
        <v>10.752</v>
      </c>
      <c r="K38" s="18">
        <v>559.787</v>
      </c>
      <c r="L38" s="18">
        <v>127.3</v>
      </c>
      <c r="M38" s="18"/>
      <c r="N38" s="13">
        <v>43435</v>
      </c>
      <c r="O38" s="13">
        <v>43465</v>
      </c>
      <c r="P38" s="28"/>
      <c r="Q38" s="33"/>
      <c r="R38" s="29"/>
      <c r="S38" s="4"/>
      <c r="T38" s="28"/>
      <c r="U38" s="29"/>
      <c r="V38" s="31"/>
      <c r="W38" s="31"/>
    </row>
    <row r="39" spans="1:23" ht="18" customHeight="1">
      <c r="A39" s="34" t="s">
        <v>59</v>
      </c>
      <c r="B39" s="34"/>
      <c r="C39" s="34"/>
      <c r="D39" s="47">
        <v>164.63</v>
      </c>
      <c r="E39" s="46"/>
      <c r="F39" s="4" t="s">
        <v>60</v>
      </c>
      <c r="G39" s="20">
        <f t="shared" si="0"/>
        <v>104.79033333333332</v>
      </c>
      <c r="H39" s="20">
        <f t="shared" si="1"/>
        <v>170.11766666666665</v>
      </c>
      <c r="I39" s="18">
        <v>76.442</v>
      </c>
      <c r="J39" s="18">
        <v>56.429</v>
      </c>
      <c r="K39" s="18">
        <v>4359.563</v>
      </c>
      <c r="L39" s="18">
        <v>720</v>
      </c>
      <c r="M39" s="18"/>
      <c r="N39" s="13">
        <v>43435</v>
      </c>
      <c r="O39" s="13">
        <v>43465</v>
      </c>
      <c r="P39" s="28"/>
      <c r="Q39" s="33"/>
      <c r="R39" s="29"/>
      <c r="S39" s="4"/>
      <c r="T39" s="28"/>
      <c r="U39" s="29"/>
      <c r="V39" s="31"/>
      <c r="W39" s="31"/>
    </row>
    <row r="40" spans="1:23" ht="18" customHeight="1">
      <c r="A40" s="34" t="s">
        <v>61</v>
      </c>
      <c r="B40" s="34"/>
      <c r="C40" s="34"/>
      <c r="D40" s="47">
        <v>304.37</v>
      </c>
      <c r="E40" s="46"/>
      <c r="F40" s="4" t="s">
        <v>62</v>
      </c>
      <c r="G40" s="20">
        <f t="shared" si="0"/>
        <v>106.70000000000002</v>
      </c>
      <c r="H40" s="20">
        <f t="shared" si="1"/>
        <v>304.37</v>
      </c>
      <c r="I40" s="18">
        <v>77.938</v>
      </c>
      <c r="J40" s="18">
        <v>48.74</v>
      </c>
      <c r="K40" s="18">
        <v>2897.111</v>
      </c>
      <c r="L40" s="18">
        <v>744</v>
      </c>
      <c r="M40" s="18"/>
      <c r="N40" s="13">
        <v>43435</v>
      </c>
      <c r="O40" s="13">
        <v>43465</v>
      </c>
      <c r="P40" s="28"/>
      <c r="Q40" s="33"/>
      <c r="R40" s="29"/>
      <c r="S40" s="4"/>
      <c r="T40" s="28"/>
      <c r="U40" s="29"/>
      <c r="V40" s="31"/>
      <c r="W40" s="31"/>
    </row>
    <row r="41" spans="1:23" ht="18" customHeight="1">
      <c r="A41" s="34" t="s">
        <v>63</v>
      </c>
      <c r="B41" s="34"/>
      <c r="C41" s="34"/>
      <c r="D41" s="47">
        <v>208.64</v>
      </c>
      <c r="E41" s="46"/>
      <c r="F41" s="4" t="s">
        <v>64</v>
      </c>
      <c r="G41" s="20">
        <f t="shared" si="0"/>
        <v>131.66</v>
      </c>
      <c r="H41" s="20">
        <f t="shared" si="1"/>
        <v>208.64</v>
      </c>
      <c r="I41" s="12">
        <v>78.954</v>
      </c>
      <c r="J41" s="12">
        <v>64.604</v>
      </c>
      <c r="K41" s="12">
        <v>8170.919</v>
      </c>
      <c r="L41" s="12">
        <v>744</v>
      </c>
      <c r="M41" s="12"/>
      <c r="N41" s="13">
        <v>43435</v>
      </c>
      <c r="O41" s="13">
        <v>43465</v>
      </c>
      <c r="P41" s="28"/>
      <c r="Q41" s="33"/>
      <c r="R41" s="29"/>
      <c r="S41" s="4"/>
      <c r="T41" s="28"/>
      <c r="U41" s="29"/>
      <c r="V41" s="31"/>
      <c r="W41" s="31"/>
    </row>
    <row r="42" spans="1:23" ht="18" customHeight="1">
      <c r="A42" s="34" t="s">
        <v>65</v>
      </c>
      <c r="B42" s="34"/>
      <c r="C42" s="34"/>
      <c r="D42" s="47">
        <v>239.82</v>
      </c>
      <c r="E42" s="46"/>
      <c r="F42" s="4" t="s">
        <v>66</v>
      </c>
      <c r="G42" s="20">
        <f t="shared" si="0"/>
        <v>115.45</v>
      </c>
      <c r="H42" s="20">
        <f t="shared" si="1"/>
        <v>239.82</v>
      </c>
      <c r="I42" s="12">
        <v>79.369</v>
      </c>
      <c r="J42" s="12">
        <v>65.909</v>
      </c>
      <c r="K42" s="12">
        <v>7342.826</v>
      </c>
      <c r="L42" s="12">
        <v>744</v>
      </c>
      <c r="M42" s="12"/>
      <c r="N42" s="13">
        <v>43435</v>
      </c>
      <c r="O42" s="13">
        <v>43465</v>
      </c>
      <c r="P42" s="28"/>
      <c r="Q42" s="33"/>
      <c r="R42" s="29"/>
      <c r="S42" s="4"/>
      <c r="T42" s="28"/>
      <c r="U42" s="29"/>
      <c r="V42" s="31"/>
      <c r="W42" s="31"/>
    </row>
    <row r="43" spans="1:23" ht="18" customHeight="1">
      <c r="A43" s="34" t="s">
        <v>67</v>
      </c>
      <c r="B43" s="34"/>
      <c r="C43" s="34"/>
      <c r="D43" s="47">
        <v>131.42</v>
      </c>
      <c r="E43" s="46"/>
      <c r="F43" s="4" t="s">
        <v>68</v>
      </c>
      <c r="G43" s="20">
        <f t="shared" si="0"/>
        <v>59.70166592715098</v>
      </c>
      <c r="H43" s="20">
        <f t="shared" si="1"/>
        <v>131.4677100560687</v>
      </c>
      <c r="I43" s="12">
        <v>78.237</v>
      </c>
      <c r="J43" s="12">
        <v>51.733</v>
      </c>
      <c r="K43" s="12">
        <v>1939.096</v>
      </c>
      <c r="L43" s="12">
        <v>743.73</v>
      </c>
      <c r="M43" s="12"/>
      <c r="N43" s="13">
        <v>43435</v>
      </c>
      <c r="O43" s="13">
        <v>43465</v>
      </c>
      <c r="P43" s="28"/>
      <c r="Q43" s="33"/>
      <c r="R43" s="29"/>
      <c r="S43" s="4"/>
      <c r="T43" s="28"/>
      <c r="U43" s="29"/>
      <c r="V43" s="31"/>
      <c r="W43" s="31"/>
    </row>
    <row r="44" spans="1:23" ht="18" customHeight="1">
      <c r="A44" s="34" t="s">
        <v>69</v>
      </c>
      <c r="B44" s="34"/>
      <c r="C44" s="34"/>
      <c r="D44" s="47">
        <v>89.54</v>
      </c>
      <c r="E44" s="46"/>
      <c r="F44" s="4" t="s">
        <v>70</v>
      </c>
      <c r="G44" s="20">
        <f t="shared" si="0"/>
        <v>74.13</v>
      </c>
      <c r="H44" s="20">
        <f t="shared" si="1"/>
        <v>89.54</v>
      </c>
      <c r="I44" s="12">
        <v>78.586</v>
      </c>
      <c r="J44" s="12">
        <v>64.139</v>
      </c>
      <c r="K44" s="12">
        <v>4841.545</v>
      </c>
      <c r="L44" s="12">
        <v>744</v>
      </c>
      <c r="M44" s="12"/>
      <c r="N44" s="13">
        <v>43435</v>
      </c>
      <c r="O44" s="13">
        <v>43465</v>
      </c>
      <c r="P44" s="28"/>
      <c r="Q44" s="33"/>
      <c r="R44" s="29"/>
      <c r="S44" s="4"/>
      <c r="T44" s="28"/>
      <c r="U44" s="29"/>
      <c r="V44" s="31"/>
      <c r="W44" s="31"/>
    </row>
    <row r="45" spans="1:23" ht="18" customHeight="1">
      <c r="A45" s="34" t="s">
        <v>71</v>
      </c>
      <c r="B45" s="34"/>
      <c r="C45" s="34"/>
      <c r="D45" s="47">
        <v>159.48</v>
      </c>
      <c r="E45" s="46"/>
      <c r="F45" s="4" t="s">
        <v>72</v>
      </c>
      <c r="G45" s="20">
        <f t="shared" si="0"/>
        <v>58.45</v>
      </c>
      <c r="H45" s="20">
        <f t="shared" si="1"/>
        <v>159.48</v>
      </c>
      <c r="I45" s="12">
        <v>78.281</v>
      </c>
      <c r="J45" s="12">
        <v>52.238</v>
      </c>
      <c r="K45" s="12">
        <v>1843.164</v>
      </c>
      <c r="L45" s="12">
        <v>744</v>
      </c>
      <c r="M45" s="12"/>
      <c r="N45" s="13">
        <v>43435</v>
      </c>
      <c r="O45" s="13">
        <v>43465</v>
      </c>
      <c r="P45" s="28"/>
      <c r="Q45" s="33"/>
      <c r="R45" s="29"/>
      <c r="S45" s="4"/>
      <c r="T45" s="28"/>
      <c r="U45" s="29"/>
      <c r="V45" s="31"/>
      <c r="W45" s="31"/>
    </row>
    <row r="46" spans="1:23" ht="18" customHeight="1">
      <c r="A46" s="34" t="s">
        <v>73</v>
      </c>
      <c r="B46" s="34"/>
      <c r="C46" s="34"/>
      <c r="D46" s="47">
        <v>87.37</v>
      </c>
      <c r="E46" s="46"/>
      <c r="F46" s="4" t="s">
        <v>74</v>
      </c>
      <c r="G46" s="20">
        <f t="shared" si="0"/>
        <v>51.46</v>
      </c>
      <c r="H46" s="20">
        <f t="shared" si="1"/>
        <v>87.37</v>
      </c>
      <c r="I46" s="12">
        <v>78.31</v>
      </c>
      <c r="J46" s="12">
        <v>62.249</v>
      </c>
      <c r="K46" s="12">
        <v>2876.635</v>
      </c>
      <c r="L46" s="12">
        <v>744</v>
      </c>
      <c r="M46" s="12"/>
      <c r="N46" s="13">
        <v>43435</v>
      </c>
      <c r="O46" s="13">
        <v>43465</v>
      </c>
      <c r="P46" s="28"/>
      <c r="Q46" s="33"/>
      <c r="R46" s="29"/>
      <c r="S46" s="4"/>
      <c r="T46" s="28"/>
      <c r="U46" s="29"/>
      <c r="V46" s="31"/>
      <c r="W46" s="31"/>
    </row>
    <row r="47" spans="1:23" ht="18" customHeight="1">
      <c r="A47" s="34" t="s">
        <v>75</v>
      </c>
      <c r="B47" s="34"/>
      <c r="C47" s="34"/>
      <c r="D47" s="47">
        <v>165.85</v>
      </c>
      <c r="E47" s="46"/>
      <c r="F47" s="4" t="s">
        <v>76</v>
      </c>
      <c r="G47" s="20">
        <f t="shared" si="0"/>
        <v>65.24</v>
      </c>
      <c r="H47" s="20">
        <f t="shared" si="1"/>
        <v>165.85</v>
      </c>
      <c r="I47" s="12">
        <v>78.054</v>
      </c>
      <c r="J47" s="12">
        <v>53.533</v>
      </c>
      <c r="K47" s="12">
        <v>2211.975</v>
      </c>
      <c r="L47" s="12">
        <v>744</v>
      </c>
      <c r="M47" s="12"/>
      <c r="N47" s="13">
        <v>43435</v>
      </c>
      <c r="O47" s="13">
        <v>43465</v>
      </c>
      <c r="P47" s="28"/>
      <c r="Q47" s="33"/>
      <c r="R47" s="29"/>
      <c r="S47" s="4"/>
      <c r="T47" s="28"/>
      <c r="U47" s="29"/>
      <c r="V47" s="31"/>
      <c r="W47" s="31"/>
    </row>
    <row r="48" spans="1:23" ht="18" customHeight="1">
      <c r="A48" s="34" t="s">
        <v>77</v>
      </c>
      <c r="B48" s="34"/>
      <c r="C48" s="34"/>
      <c r="D48" s="47">
        <v>106.65</v>
      </c>
      <c r="E48" s="46"/>
      <c r="F48" s="4" t="s">
        <v>78</v>
      </c>
      <c r="G48" s="20">
        <f t="shared" si="0"/>
        <v>65.57</v>
      </c>
      <c r="H48" s="20">
        <f t="shared" si="1"/>
        <v>106.64999999999999</v>
      </c>
      <c r="I48" s="12">
        <v>78.164</v>
      </c>
      <c r="J48" s="12">
        <v>58.453</v>
      </c>
      <c r="K48" s="12">
        <v>2991.827</v>
      </c>
      <c r="L48" s="12">
        <v>744</v>
      </c>
      <c r="M48" s="12"/>
      <c r="N48" s="13">
        <v>43435</v>
      </c>
      <c r="O48" s="13">
        <v>43465</v>
      </c>
      <c r="P48" s="28"/>
      <c r="Q48" s="33"/>
      <c r="R48" s="29"/>
      <c r="S48" s="4"/>
      <c r="T48" s="28"/>
      <c r="U48" s="29"/>
      <c r="V48" s="31"/>
      <c r="W48" s="31"/>
    </row>
    <row r="49" spans="1:23" ht="18" customHeight="1">
      <c r="A49" s="34" t="s">
        <v>79</v>
      </c>
      <c r="B49" s="34"/>
      <c r="C49" s="34"/>
      <c r="D49" s="47">
        <v>269.79</v>
      </c>
      <c r="E49" s="46"/>
      <c r="F49" s="4" t="s">
        <v>80</v>
      </c>
      <c r="G49" s="20">
        <f t="shared" si="0"/>
        <v>113.55</v>
      </c>
      <c r="H49" s="20">
        <f t="shared" si="1"/>
        <v>269.79</v>
      </c>
      <c r="I49" s="12">
        <v>78.806</v>
      </c>
      <c r="J49" s="12">
        <v>56.825</v>
      </c>
      <c r="K49" s="12">
        <v>4337.138</v>
      </c>
      <c r="L49" s="12">
        <v>744</v>
      </c>
      <c r="M49" s="12"/>
      <c r="N49" s="13">
        <v>43435</v>
      </c>
      <c r="O49" s="13">
        <v>43465</v>
      </c>
      <c r="P49" s="28"/>
      <c r="Q49" s="33"/>
      <c r="R49" s="29"/>
      <c r="S49" s="4"/>
      <c r="T49" s="28"/>
      <c r="U49" s="29"/>
      <c r="V49" s="31"/>
      <c r="W49" s="31"/>
    </row>
    <row r="50" spans="1:23" ht="18" customHeight="1">
      <c r="A50" s="34" t="s">
        <v>81</v>
      </c>
      <c r="B50" s="34"/>
      <c r="C50" s="34"/>
      <c r="D50" s="47">
        <v>45.74</v>
      </c>
      <c r="E50" s="46"/>
      <c r="F50" s="4" t="s">
        <v>82</v>
      </c>
      <c r="G50" s="20">
        <f t="shared" si="0"/>
        <v>66.19</v>
      </c>
      <c r="H50" s="20">
        <f t="shared" si="1"/>
        <v>45.74</v>
      </c>
      <c r="I50" s="12">
        <v>78.163</v>
      </c>
      <c r="J50" s="12">
        <v>60.632</v>
      </c>
      <c r="K50" s="12">
        <v>3631.655</v>
      </c>
      <c r="L50" s="12">
        <v>744</v>
      </c>
      <c r="M50" s="12"/>
      <c r="N50" s="13">
        <v>43435</v>
      </c>
      <c r="O50" s="13">
        <v>43465</v>
      </c>
      <c r="P50" s="28"/>
      <c r="Q50" s="33"/>
      <c r="R50" s="29"/>
      <c r="S50" s="4"/>
      <c r="T50" s="28"/>
      <c r="U50" s="29"/>
      <c r="V50" s="31"/>
      <c r="W50" s="31"/>
    </row>
    <row r="51" spans="1:23" ht="18" customHeight="1">
      <c r="A51" s="34" t="s">
        <v>83</v>
      </c>
      <c r="B51" s="34"/>
      <c r="C51" s="34"/>
      <c r="D51" s="47">
        <v>114.96</v>
      </c>
      <c r="E51" s="46"/>
      <c r="F51" s="4" t="s">
        <v>84</v>
      </c>
      <c r="G51" s="20">
        <f t="shared" si="0"/>
        <v>64.50028247827609</v>
      </c>
      <c r="H51" s="20">
        <f t="shared" si="1"/>
        <v>115.04968927389632</v>
      </c>
      <c r="I51" s="12">
        <v>78.168</v>
      </c>
      <c r="J51" s="12">
        <v>56.171</v>
      </c>
      <c r="K51" s="12">
        <v>2766.25</v>
      </c>
      <c r="L51" s="12">
        <v>743.42</v>
      </c>
      <c r="M51" s="12"/>
      <c r="N51" s="13">
        <v>43435</v>
      </c>
      <c r="O51" s="13">
        <v>43465</v>
      </c>
      <c r="P51" s="28"/>
      <c r="Q51" s="33"/>
      <c r="R51" s="29"/>
      <c r="S51" s="4"/>
      <c r="T51" s="28"/>
      <c r="U51" s="29"/>
      <c r="V51" s="31"/>
      <c r="W51" s="31"/>
    </row>
    <row r="52" spans="1:23" ht="18" customHeight="1">
      <c r="A52" s="34" t="s">
        <v>85</v>
      </c>
      <c r="B52" s="34"/>
      <c r="C52" s="34"/>
      <c r="D52" s="47">
        <v>210.72</v>
      </c>
      <c r="E52" s="46"/>
      <c r="F52" s="4" t="s">
        <v>86</v>
      </c>
      <c r="G52" s="20">
        <f t="shared" si="0"/>
        <v>77.43</v>
      </c>
      <c r="H52" s="20">
        <f t="shared" si="1"/>
        <v>210.71999999999997</v>
      </c>
      <c r="I52" s="12">
        <v>78.613</v>
      </c>
      <c r="J52" s="12">
        <v>56.847</v>
      </c>
      <c r="K52" s="12">
        <v>2910.219</v>
      </c>
      <c r="L52" s="12">
        <v>744</v>
      </c>
      <c r="M52" s="12"/>
      <c r="N52" s="13">
        <v>43435</v>
      </c>
      <c r="O52" s="13">
        <v>43465</v>
      </c>
      <c r="P52" s="28"/>
      <c r="Q52" s="33"/>
      <c r="R52" s="29"/>
      <c r="S52" s="4"/>
      <c r="T52" s="28"/>
      <c r="U52" s="29"/>
      <c r="V52" s="31"/>
      <c r="W52" s="31"/>
    </row>
    <row r="53" spans="1:23" ht="18" customHeight="1">
      <c r="A53" s="34" t="s">
        <v>87</v>
      </c>
      <c r="B53" s="34"/>
      <c r="C53" s="34"/>
      <c r="D53" s="47">
        <v>133.43</v>
      </c>
      <c r="E53" s="46"/>
      <c r="F53" s="4" t="s">
        <v>88</v>
      </c>
      <c r="G53" s="20">
        <f t="shared" si="0"/>
        <v>72.88</v>
      </c>
      <c r="H53" s="20">
        <f t="shared" si="1"/>
        <v>133.43</v>
      </c>
      <c r="I53" s="12">
        <v>78.484</v>
      </c>
      <c r="J53" s="12">
        <v>58.999</v>
      </c>
      <c r="K53" s="12">
        <v>3295.193</v>
      </c>
      <c r="L53" s="12">
        <v>744</v>
      </c>
      <c r="M53" s="12"/>
      <c r="N53" s="13">
        <v>43435</v>
      </c>
      <c r="O53" s="13">
        <v>43465</v>
      </c>
      <c r="P53" s="28"/>
      <c r="Q53" s="33"/>
      <c r="R53" s="29"/>
      <c r="S53" s="4"/>
      <c r="T53" s="28"/>
      <c r="U53" s="29"/>
      <c r="V53" s="31"/>
      <c r="W53" s="31"/>
    </row>
    <row r="54" spans="1:23" ht="18" customHeight="1">
      <c r="A54" s="34" t="s">
        <v>89</v>
      </c>
      <c r="B54" s="34"/>
      <c r="C54" s="34"/>
      <c r="D54" s="47">
        <v>121.79</v>
      </c>
      <c r="E54" s="46"/>
      <c r="F54" s="4" t="s">
        <v>90</v>
      </c>
      <c r="G54" s="20">
        <f t="shared" si="0"/>
        <v>74.16199360197855</v>
      </c>
      <c r="H54" s="20">
        <f t="shared" si="1"/>
        <v>121.79327401274229</v>
      </c>
      <c r="I54" s="12">
        <v>78.183</v>
      </c>
      <c r="J54" s="12">
        <v>58.127</v>
      </c>
      <c r="K54" s="12">
        <v>3315.246</v>
      </c>
      <c r="L54" s="12">
        <v>743.98</v>
      </c>
      <c r="M54" s="12"/>
      <c r="N54" s="13">
        <v>43435</v>
      </c>
      <c r="O54" s="13">
        <v>43465</v>
      </c>
      <c r="P54" s="28"/>
      <c r="Q54" s="33"/>
      <c r="R54" s="29"/>
      <c r="S54" s="4"/>
      <c r="T54" s="28"/>
      <c r="U54" s="29"/>
      <c r="V54" s="31"/>
      <c r="W54" s="31"/>
    </row>
    <row r="55" spans="1:23" ht="18" customHeight="1">
      <c r="A55" s="34" t="s">
        <v>91</v>
      </c>
      <c r="B55" s="34"/>
      <c r="C55" s="34"/>
      <c r="D55" s="47">
        <v>149.79</v>
      </c>
      <c r="E55" s="46"/>
      <c r="F55" s="4" t="s">
        <v>92</v>
      </c>
      <c r="G55" s="20">
        <f t="shared" si="0"/>
        <v>79.32193209310086</v>
      </c>
      <c r="H55" s="20">
        <f t="shared" si="1"/>
        <v>185.941036122466</v>
      </c>
      <c r="I55" s="12">
        <v>65.813</v>
      </c>
      <c r="J55" s="12">
        <v>48.545</v>
      </c>
      <c r="K55" s="12">
        <v>2625.318</v>
      </c>
      <c r="L55" s="12">
        <v>599.35</v>
      </c>
      <c r="M55" s="12"/>
      <c r="N55" s="13">
        <v>43435</v>
      </c>
      <c r="O55" s="13">
        <v>43465</v>
      </c>
      <c r="P55" s="28"/>
      <c r="Q55" s="33"/>
      <c r="R55" s="29"/>
      <c r="S55" s="4"/>
      <c r="T55" s="28"/>
      <c r="U55" s="29"/>
      <c r="V55" s="31"/>
      <c r="W55" s="31"/>
    </row>
    <row r="56" spans="1:23" ht="18" customHeight="1">
      <c r="A56" s="34" t="s">
        <v>93</v>
      </c>
      <c r="B56" s="34"/>
      <c r="C56" s="34"/>
      <c r="D56" s="47">
        <v>171.36</v>
      </c>
      <c r="E56" s="46"/>
      <c r="F56" s="4" t="s">
        <v>94</v>
      </c>
      <c r="G56" s="20">
        <f t="shared" si="0"/>
        <v>67.02</v>
      </c>
      <c r="H56" s="20">
        <f t="shared" si="1"/>
        <v>171.36</v>
      </c>
      <c r="I56" s="12">
        <v>78.125</v>
      </c>
      <c r="J56" s="12">
        <v>56.302</v>
      </c>
      <c r="K56" s="12">
        <v>2550.54</v>
      </c>
      <c r="L56" s="12">
        <v>744</v>
      </c>
      <c r="M56" s="12"/>
      <c r="N56" s="13">
        <v>43435</v>
      </c>
      <c r="O56" s="13">
        <v>43465</v>
      </c>
      <c r="P56" s="28"/>
      <c r="Q56" s="33"/>
      <c r="R56" s="29"/>
      <c r="S56" s="4"/>
      <c r="T56" s="28"/>
      <c r="U56" s="29"/>
      <c r="V56" s="31"/>
      <c r="W56" s="31"/>
    </row>
    <row r="57" spans="1:23" ht="18" customHeight="1">
      <c r="A57" s="34" t="s">
        <v>95</v>
      </c>
      <c r="B57" s="34"/>
      <c r="C57" s="34"/>
      <c r="D57" s="47">
        <v>155.85</v>
      </c>
      <c r="E57" s="46"/>
      <c r="F57" s="4" t="s">
        <v>96</v>
      </c>
      <c r="G57" s="20">
        <f t="shared" si="0"/>
        <v>75.61</v>
      </c>
      <c r="H57" s="20">
        <f t="shared" si="1"/>
        <v>155.85</v>
      </c>
      <c r="I57" s="12">
        <v>77.743</v>
      </c>
      <c r="J57" s="12">
        <v>57.814</v>
      </c>
      <c r="K57" s="12">
        <v>3311.87</v>
      </c>
      <c r="L57" s="12">
        <v>744</v>
      </c>
      <c r="M57" s="12"/>
      <c r="N57" s="13">
        <v>43435</v>
      </c>
      <c r="O57" s="13">
        <v>43465</v>
      </c>
      <c r="P57" s="28"/>
      <c r="Q57" s="33"/>
      <c r="R57" s="29"/>
      <c r="S57" s="4"/>
      <c r="T57" s="28"/>
      <c r="U57" s="29"/>
      <c r="V57" s="31"/>
      <c r="W57" s="31"/>
    </row>
    <row r="58" spans="1:23" ht="18" customHeight="1">
      <c r="A58" s="34" t="s">
        <v>97</v>
      </c>
      <c r="B58" s="34"/>
      <c r="C58" s="34"/>
      <c r="D58" s="47">
        <v>65.02</v>
      </c>
      <c r="E58" s="46"/>
      <c r="F58" s="4" t="s">
        <v>98</v>
      </c>
      <c r="G58" s="20">
        <f t="shared" si="0"/>
        <v>58.26</v>
      </c>
      <c r="H58" s="20">
        <f t="shared" si="1"/>
        <v>65.02</v>
      </c>
      <c r="I58" s="12">
        <v>77.824</v>
      </c>
      <c r="J58" s="12">
        <v>58.43</v>
      </c>
      <c r="K58" s="12">
        <v>2795.765</v>
      </c>
      <c r="L58" s="12">
        <v>744</v>
      </c>
      <c r="M58" s="12"/>
      <c r="N58" s="13">
        <v>43435</v>
      </c>
      <c r="O58" s="13">
        <v>43465</v>
      </c>
      <c r="P58" s="28"/>
      <c r="Q58" s="33"/>
      <c r="R58" s="29"/>
      <c r="S58" s="4"/>
      <c r="T58" s="28"/>
      <c r="U58" s="29"/>
      <c r="V58" s="31"/>
      <c r="W58" s="31"/>
    </row>
    <row r="59" spans="1:23" ht="18" customHeight="1">
      <c r="A59" s="34" t="s">
        <v>99</v>
      </c>
      <c r="B59" s="34"/>
      <c r="C59" s="34"/>
      <c r="D59" s="47">
        <v>310.72</v>
      </c>
      <c r="E59" s="46"/>
      <c r="F59" s="4" t="s">
        <v>100</v>
      </c>
      <c r="G59" s="20">
        <f t="shared" si="0"/>
        <v>124.72</v>
      </c>
      <c r="H59" s="20">
        <f t="shared" si="1"/>
        <v>310.72</v>
      </c>
      <c r="I59" s="12">
        <v>77.166</v>
      </c>
      <c r="J59" s="12">
        <v>64.453</v>
      </c>
      <c r="K59" s="12">
        <v>8313.162</v>
      </c>
      <c r="L59" s="12">
        <v>744</v>
      </c>
      <c r="M59" s="12"/>
      <c r="N59" s="13">
        <v>43435</v>
      </c>
      <c r="O59" s="13">
        <v>43465</v>
      </c>
      <c r="P59" s="28"/>
      <c r="Q59" s="33"/>
      <c r="R59" s="29"/>
      <c r="S59" s="4"/>
      <c r="T59" s="28"/>
      <c r="U59" s="29"/>
      <c r="V59" s="31"/>
      <c r="W59" s="31"/>
    </row>
    <row r="60" spans="1:23" ht="18" customHeight="1">
      <c r="A60" s="34" t="s">
        <v>101</v>
      </c>
      <c r="B60" s="34"/>
      <c r="C60" s="34"/>
      <c r="D60" s="47">
        <v>118.66</v>
      </c>
      <c r="E60" s="46"/>
      <c r="F60" s="4" t="s">
        <v>102</v>
      </c>
      <c r="G60" s="20">
        <f t="shared" si="0"/>
        <v>77.88</v>
      </c>
      <c r="H60" s="20">
        <f t="shared" si="1"/>
        <v>118.66</v>
      </c>
      <c r="I60" s="12">
        <v>78.584</v>
      </c>
      <c r="J60" s="12">
        <v>58.741</v>
      </c>
      <c r="K60" s="12">
        <v>3547.141</v>
      </c>
      <c r="L60" s="12">
        <v>744</v>
      </c>
      <c r="M60" s="12"/>
      <c r="N60" s="13">
        <v>43435</v>
      </c>
      <c r="O60" s="13">
        <v>43465</v>
      </c>
      <c r="P60" s="28"/>
      <c r="Q60" s="33"/>
      <c r="R60" s="29"/>
      <c r="S60" s="4"/>
      <c r="T60" s="28"/>
      <c r="U60" s="29"/>
      <c r="V60" s="31"/>
      <c r="W60" s="31"/>
    </row>
    <row r="61" spans="1:23" ht="18" customHeight="1">
      <c r="A61" s="34" t="s">
        <v>103</v>
      </c>
      <c r="B61" s="34"/>
      <c r="C61" s="34"/>
      <c r="D61" s="47">
        <v>113.29</v>
      </c>
      <c r="E61" s="46"/>
      <c r="F61" s="4" t="s">
        <v>104</v>
      </c>
      <c r="G61" s="20">
        <f t="shared" si="0"/>
        <v>64.1639173467616</v>
      </c>
      <c r="H61" s="20">
        <f t="shared" si="1"/>
        <v>121.96527174856746</v>
      </c>
      <c r="I61" s="12">
        <v>75.699</v>
      </c>
      <c r="J61" s="12">
        <v>54.658</v>
      </c>
      <c r="K61" s="12">
        <v>2414.536</v>
      </c>
      <c r="L61" s="12">
        <v>691.08</v>
      </c>
      <c r="M61" s="12"/>
      <c r="N61" s="13">
        <v>43435</v>
      </c>
      <c r="O61" s="13">
        <v>43465</v>
      </c>
      <c r="P61" s="28"/>
      <c r="Q61" s="33"/>
      <c r="R61" s="29"/>
      <c r="S61" s="4"/>
      <c r="T61" s="28"/>
      <c r="U61" s="29"/>
      <c r="V61" s="31"/>
      <c r="W61" s="31"/>
    </row>
    <row r="62" spans="1:23" ht="18" customHeight="1">
      <c r="A62" s="34" t="s">
        <v>105</v>
      </c>
      <c r="B62" s="34"/>
      <c r="C62" s="34"/>
      <c r="D62" s="47">
        <v>46.24</v>
      </c>
      <c r="E62" s="46"/>
      <c r="F62" s="4" t="s">
        <v>106</v>
      </c>
      <c r="G62" s="20">
        <f t="shared" si="0"/>
        <v>36.3</v>
      </c>
      <c r="H62" s="20">
        <f t="shared" si="1"/>
        <v>46.24</v>
      </c>
      <c r="I62" s="12">
        <v>78.362</v>
      </c>
      <c r="J62" s="12">
        <v>66.46</v>
      </c>
      <c r="K62" s="12">
        <v>2848.156</v>
      </c>
      <c r="L62" s="12">
        <v>744</v>
      </c>
      <c r="M62" s="12"/>
      <c r="N62" s="13">
        <v>43435</v>
      </c>
      <c r="O62" s="13">
        <v>43465</v>
      </c>
      <c r="P62" s="28"/>
      <c r="Q62" s="33"/>
      <c r="R62" s="29"/>
      <c r="S62" s="4"/>
      <c r="T62" s="28"/>
      <c r="U62" s="29"/>
      <c r="V62" s="31"/>
      <c r="W62" s="31"/>
    </row>
    <row r="63" spans="1:23" ht="18" customHeight="1">
      <c r="A63" s="34" t="s">
        <v>107</v>
      </c>
      <c r="B63" s="34"/>
      <c r="C63" s="34"/>
      <c r="D63" s="47">
        <v>112.22</v>
      </c>
      <c r="E63" s="46"/>
      <c r="F63" s="4" t="s">
        <v>108</v>
      </c>
      <c r="G63" s="20">
        <f t="shared" si="0"/>
        <v>65.25</v>
      </c>
      <c r="H63" s="20">
        <f t="shared" si="1"/>
        <v>112.21999999999998</v>
      </c>
      <c r="I63" s="12">
        <v>78.112</v>
      </c>
      <c r="J63" s="12">
        <v>59.27</v>
      </c>
      <c r="K63" s="12">
        <v>3085.374</v>
      </c>
      <c r="L63" s="12">
        <v>744</v>
      </c>
      <c r="M63" s="12"/>
      <c r="N63" s="13">
        <v>43435</v>
      </c>
      <c r="O63" s="13">
        <v>43465</v>
      </c>
      <c r="P63" s="28"/>
      <c r="Q63" s="33"/>
      <c r="R63" s="29"/>
      <c r="S63" s="4"/>
      <c r="T63" s="28"/>
      <c r="U63" s="29"/>
      <c r="V63" s="31"/>
      <c r="W63" s="31"/>
    </row>
    <row r="64" spans="1:23" ht="18" customHeight="1">
      <c r="A64" s="34" t="s">
        <v>109</v>
      </c>
      <c r="B64" s="34"/>
      <c r="C64" s="34"/>
      <c r="D64" s="47">
        <v>101.73</v>
      </c>
      <c r="E64" s="46"/>
      <c r="F64" s="4" t="s">
        <v>110</v>
      </c>
      <c r="G64" s="20">
        <f t="shared" si="0"/>
        <v>66.78</v>
      </c>
      <c r="H64" s="20">
        <f t="shared" si="1"/>
        <v>101.73</v>
      </c>
      <c r="I64" s="12">
        <v>78.791</v>
      </c>
      <c r="J64" s="12">
        <v>61.454</v>
      </c>
      <c r="K64" s="12">
        <v>3488.435</v>
      </c>
      <c r="L64" s="12">
        <v>744</v>
      </c>
      <c r="M64" s="12"/>
      <c r="N64" s="13">
        <v>43435</v>
      </c>
      <c r="O64" s="13">
        <v>43465</v>
      </c>
      <c r="P64" s="28"/>
      <c r="Q64" s="33"/>
      <c r="R64" s="29"/>
      <c r="S64" s="4"/>
      <c r="T64" s="28"/>
      <c r="U64" s="29"/>
      <c r="V64" s="31"/>
      <c r="W64" s="31"/>
    </row>
    <row r="65" spans="1:23" ht="18" customHeight="1">
      <c r="A65" s="34" t="s">
        <v>111</v>
      </c>
      <c r="B65" s="34"/>
      <c r="C65" s="34"/>
      <c r="D65" s="47">
        <v>52.4</v>
      </c>
      <c r="E65" s="46"/>
      <c r="F65" s="4" t="s">
        <v>112</v>
      </c>
      <c r="G65" s="20">
        <f t="shared" si="0"/>
        <v>61.39999999999999</v>
      </c>
      <c r="H65" s="20">
        <f t="shared" si="1"/>
        <v>52.400000000000006</v>
      </c>
      <c r="I65" s="12">
        <v>78.194</v>
      </c>
      <c r="J65" s="12">
        <v>59.056</v>
      </c>
      <c r="K65" s="12">
        <v>3049.815</v>
      </c>
      <c r="L65" s="12">
        <v>744</v>
      </c>
      <c r="M65" s="12"/>
      <c r="N65" s="13">
        <v>43435</v>
      </c>
      <c r="O65" s="13">
        <v>43465</v>
      </c>
      <c r="P65" s="28"/>
      <c r="Q65" s="33"/>
      <c r="R65" s="29"/>
      <c r="S65" s="4"/>
      <c r="T65" s="28"/>
      <c r="U65" s="29"/>
      <c r="V65" s="31"/>
      <c r="W65" s="31"/>
    </row>
    <row r="66" spans="1:23" ht="18" customHeight="1">
      <c r="A66" s="34" t="s">
        <v>113</v>
      </c>
      <c r="B66" s="34"/>
      <c r="C66" s="34"/>
      <c r="D66" s="47">
        <v>137.43</v>
      </c>
      <c r="E66" s="46"/>
      <c r="F66" s="4" t="s">
        <v>114</v>
      </c>
      <c r="G66" s="20">
        <f t="shared" si="0"/>
        <v>66.69</v>
      </c>
      <c r="H66" s="20">
        <f t="shared" si="1"/>
        <v>137.43</v>
      </c>
      <c r="I66" s="12">
        <v>78.104</v>
      </c>
      <c r="J66" s="12">
        <v>56.343</v>
      </c>
      <c r="K66" s="12">
        <v>2652.375</v>
      </c>
      <c r="L66" s="12">
        <v>744</v>
      </c>
      <c r="M66" s="12"/>
      <c r="N66" s="13">
        <v>43435</v>
      </c>
      <c r="O66" s="13">
        <v>43465</v>
      </c>
      <c r="P66" s="28"/>
      <c r="Q66" s="33"/>
      <c r="R66" s="29"/>
      <c r="S66" s="4"/>
      <c r="T66" s="28"/>
      <c r="U66" s="29"/>
      <c r="V66" s="31"/>
      <c r="W66" s="31"/>
    </row>
    <row r="67" spans="1:23" ht="18" customHeight="1">
      <c r="A67" s="34" t="s">
        <v>115</v>
      </c>
      <c r="B67" s="34"/>
      <c r="C67" s="34"/>
      <c r="D67" s="47">
        <v>78.8</v>
      </c>
      <c r="E67" s="46"/>
      <c r="F67" s="4" t="s">
        <v>116</v>
      </c>
      <c r="G67" s="20">
        <f t="shared" si="0"/>
        <v>67.07</v>
      </c>
      <c r="H67" s="20">
        <f t="shared" si="1"/>
        <v>78.8</v>
      </c>
      <c r="I67" s="12">
        <v>78.698</v>
      </c>
      <c r="J67" s="12">
        <v>61.083</v>
      </c>
      <c r="K67" s="12">
        <v>3558.659</v>
      </c>
      <c r="L67" s="12">
        <v>744</v>
      </c>
      <c r="M67" s="12"/>
      <c r="N67" s="13">
        <v>43435</v>
      </c>
      <c r="O67" s="13">
        <v>43465</v>
      </c>
      <c r="P67" s="28"/>
      <c r="Q67" s="33"/>
      <c r="R67" s="29"/>
      <c r="S67" s="4"/>
      <c r="T67" s="28"/>
      <c r="U67" s="29"/>
      <c r="V67" s="31"/>
      <c r="W67" s="31"/>
    </row>
    <row r="68" spans="1:23" ht="18" customHeight="1">
      <c r="A68" s="34" t="s">
        <v>117</v>
      </c>
      <c r="B68" s="34"/>
      <c r="C68" s="34"/>
      <c r="D68" s="47">
        <v>130.22</v>
      </c>
      <c r="E68" s="46"/>
      <c r="F68" s="4" t="s">
        <v>118</v>
      </c>
      <c r="G68" s="20">
        <f t="shared" si="0"/>
        <v>73.39</v>
      </c>
      <c r="H68" s="20">
        <f t="shared" si="1"/>
        <v>130.22</v>
      </c>
      <c r="I68" s="12">
        <v>78.159</v>
      </c>
      <c r="J68" s="12">
        <v>58.747</v>
      </c>
      <c r="K68" s="12">
        <v>3355.537</v>
      </c>
      <c r="L68" s="12">
        <v>744</v>
      </c>
      <c r="M68" s="12"/>
      <c r="N68" s="13">
        <v>43435</v>
      </c>
      <c r="O68" s="13">
        <v>43465</v>
      </c>
      <c r="P68" s="28"/>
      <c r="Q68" s="33"/>
      <c r="R68" s="29"/>
      <c r="S68" s="4"/>
      <c r="T68" s="28"/>
      <c r="U68" s="29"/>
      <c r="V68" s="31"/>
      <c r="W68" s="31"/>
    </row>
    <row r="69" spans="1:23" ht="18" customHeight="1">
      <c r="A69" s="34" t="s">
        <v>119</v>
      </c>
      <c r="B69" s="34"/>
      <c r="C69" s="34"/>
      <c r="D69" s="47">
        <v>148.54</v>
      </c>
      <c r="E69" s="46"/>
      <c r="F69" s="4" t="s">
        <v>120</v>
      </c>
      <c r="G69" s="20">
        <f t="shared" si="0"/>
        <v>64.37</v>
      </c>
      <c r="H69" s="20">
        <f t="shared" si="1"/>
        <v>148.54</v>
      </c>
      <c r="I69" s="12">
        <v>78.026</v>
      </c>
      <c r="J69" s="12">
        <v>56.131</v>
      </c>
      <c r="K69" s="12">
        <v>2492.762</v>
      </c>
      <c r="L69" s="12">
        <v>744</v>
      </c>
      <c r="M69" s="12"/>
      <c r="N69" s="13">
        <v>43435</v>
      </c>
      <c r="O69" s="13">
        <v>43465</v>
      </c>
      <c r="P69" s="28"/>
      <c r="Q69" s="33"/>
      <c r="R69" s="29"/>
      <c r="S69" s="4"/>
      <c r="T69" s="28"/>
      <c r="U69" s="29"/>
      <c r="V69" s="31"/>
      <c r="W69" s="31"/>
    </row>
    <row r="70" spans="1:23" ht="18" customHeight="1">
      <c r="A70" s="34" t="s">
        <v>121</v>
      </c>
      <c r="B70" s="34"/>
      <c r="C70" s="34"/>
      <c r="D70" s="47">
        <v>364.09</v>
      </c>
      <c r="E70" s="46"/>
      <c r="F70" s="4" t="s">
        <v>122</v>
      </c>
      <c r="G70" s="20">
        <f t="shared" si="0"/>
        <v>125.69999999999999</v>
      </c>
      <c r="H70" s="20">
        <f t="shared" si="1"/>
        <v>364.09</v>
      </c>
      <c r="I70" s="12">
        <v>78.273</v>
      </c>
      <c r="J70" s="12">
        <v>60.255</v>
      </c>
      <c r="K70" s="12">
        <v>5626.147</v>
      </c>
      <c r="L70" s="12">
        <v>744</v>
      </c>
      <c r="M70" s="12"/>
      <c r="N70" s="13">
        <v>43435</v>
      </c>
      <c r="O70" s="13">
        <v>43465</v>
      </c>
      <c r="P70" s="28"/>
      <c r="Q70" s="33"/>
      <c r="R70" s="29"/>
      <c r="S70" s="4"/>
      <c r="T70" s="28"/>
      <c r="U70" s="29"/>
      <c r="V70" s="31"/>
      <c r="W70" s="31"/>
    </row>
    <row r="71" spans="1:23" ht="18" customHeight="1">
      <c r="A71" s="34" t="s">
        <v>123</v>
      </c>
      <c r="B71" s="34"/>
      <c r="C71" s="34"/>
      <c r="D71" s="47">
        <v>86.17</v>
      </c>
      <c r="E71" s="46"/>
      <c r="F71" s="4" t="s">
        <v>124</v>
      </c>
      <c r="G71" s="20">
        <f t="shared" si="0"/>
        <v>63.27126050420168</v>
      </c>
      <c r="H71" s="20">
        <f t="shared" si="1"/>
        <v>86.19896470588235</v>
      </c>
      <c r="I71" s="12">
        <v>77.76</v>
      </c>
      <c r="J71" s="12">
        <v>54.528</v>
      </c>
      <c r="K71" s="12">
        <v>2515.261</v>
      </c>
      <c r="L71" s="12">
        <v>743.75</v>
      </c>
      <c r="M71" s="12"/>
      <c r="N71" s="13">
        <v>43435</v>
      </c>
      <c r="O71" s="13">
        <v>43465</v>
      </c>
      <c r="P71" s="28"/>
      <c r="Q71" s="33"/>
      <c r="R71" s="29"/>
      <c r="S71" s="4"/>
      <c r="T71" s="28"/>
      <c r="U71" s="29"/>
      <c r="V71" s="31"/>
      <c r="W71" s="31"/>
    </row>
    <row r="72" spans="1:23" ht="18" customHeight="1">
      <c r="A72" s="34" t="s">
        <v>125</v>
      </c>
      <c r="B72" s="34"/>
      <c r="C72" s="34"/>
      <c r="D72" s="47">
        <v>77.12</v>
      </c>
      <c r="E72" s="46"/>
      <c r="F72" s="4" t="s">
        <v>126</v>
      </c>
      <c r="G72" s="20">
        <f t="shared" si="0"/>
        <v>59.82</v>
      </c>
      <c r="H72" s="20">
        <f t="shared" si="1"/>
        <v>77.12</v>
      </c>
      <c r="I72" s="12">
        <v>77.867</v>
      </c>
      <c r="J72" s="12">
        <v>55.641</v>
      </c>
      <c r="K72" s="12">
        <v>2508.333</v>
      </c>
      <c r="L72" s="12">
        <v>744</v>
      </c>
      <c r="M72" s="12"/>
      <c r="N72" s="13">
        <v>43435</v>
      </c>
      <c r="O72" s="13">
        <v>43465</v>
      </c>
      <c r="P72" s="28"/>
      <c r="Q72" s="33"/>
      <c r="R72" s="29"/>
      <c r="S72" s="4"/>
      <c r="T72" s="28"/>
      <c r="U72" s="29"/>
      <c r="V72" s="31"/>
      <c r="W72" s="31"/>
    </row>
    <row r="73" spans="1:23" ht="18" customHeight="1">
      <c r="A73" s="34" t="s">
        <v>127</v>
      </c>
      <c r="B73" s="34"/>
      <c r="C73" s="34"/>
      <c r="D73" s="47">
        <v>164.83</v>
      </c>
      <c r="E73" s="46"/>
      <c r="F73" s="4" t="s">
        <v>128</v>
      </c>
      <c r="G73" s="20">
        <f t="shared" si="0"/>
        <v>60.64000000000001</v>
      </c>
      <c r="H73" s="20">
        <f t="shared" si="1"/>
        <v>164.83</v>
      </c>
      <c r="I73" s="12">
        <v>77.81</v>
      </c>
      <c r="J73" s="12">
        <v>53.057</v>
      </c>
      <c r="K73" s="12">
        <v>2024.213</v>
      </c>
      <c r="L73" s="12">
        <v>744</v>
      </c>
      <c r="M73" s="12"/>
      <c r="N73" s="13">
        <v>43435</v>
      </c>
      <c r="O73" s="13">
        <v>43465</v>
      </c>
      <c r="P73" s="28"/>
      <c r="Q73" s="33"/>
      <c r="R73" s="29"/>
      <c r="S73" s="4"/>
      <c r="T73" s="28"/>
      <c r="U73" s="29"/>
      <c r="V73" s="31"/>
      <c r="W73" s="31"/>
    </row>
    <row r="74" spans="1:23" ht="18" customHeight="1">
      <c r="A74" s="34" t="s">
        <v>129</v>
      </c>
      <c r="B74" s="34"/>
      <c r="C74" s="34"/>
      <c r="D74" s="47">
        <v>111.26</v>
      </c>
      <c r="E74" s="46"/>
      <c r="F74" s="4" t="s">
        <v>130</v>
      </c>
      <c r="G74" s="20">
        <f t="shared" si="0"/>
        <v>61.92250000000001</v>
      </c>
      <c r="H74" s="20">
        <f t="shared" si="1"/>
        <v>172.453</v>
      </c>
      <c r="I74" s="12">
        <v>49.467</v>
      </c>
      <c r="J74" s="12">
        <v>35.013</v>
      </c>
      <c r="K74" s="12">
        <v>1456.17</v>
      </c>
      <c r="L74" s="12">
        <v>480</v>
      </c>
      <c r="M74" s="12"/>
      <c r="N74" s="13">
        <v>43435</v>
      </c>
      <c r="O74" s="13">
        <v>43465</v>
      </c>
      <c r="P74" s="28"/>
      <c r="Q74" s="33"/>
      <c r="R74" s="29"/>
      <c r="S74" s="4"/>
      <c r="T74" s="28"/>
      <c r="U74" s="29"/>
      <c r="V74" s="31"/>
      <c r="W74" s="31"/>
    </row>
    <row r="75" spans="1:23" ht="18" customHeight="1">
      <c r="A75" s="34" t="s">
        <v>131</v>
      </c>
      <c r="B75" s="34"/>
      <c r="C75" s="34"/>
      <c r="D75" s="47">
        <v>103.01</v>
      </c>
      <c r="E75" s="46"/>
      <c r="F75" s="4" t="s">
        <v>132</v>
      </c>
      <c r="G75" s="20">
        <f t="shared" si="0"/>
        <v>65.85225966483151</v>
      </c>
      <c r="H75" s="20">
        <f t="shared" si="1"/>
        <v>154.55550850021177</v>
      </c>
      <c r="I75" s="12">
        <v>54.968</v>
      </c>
      <c r="J75" s="12">
        <v>39.459</v>
      </c>
      <c r="K75" s="12">
        <v>1704.486</v>
      </c>
      <c r="L75" s="12">
        <v>495.87</v>
      </c>
      <c r="M75" s="12"/>
      <c r="N75" s="13">
        <v>43435</v>
      </c>
      <c r="O75" s="13">
        <v>43465</v>
      </c>
      <c r="P75" s="28"/>
      <c r="Q75" s="33"/>
      <c r="R75" s="29"/>
      <c r="S75" s="4"/>
      <c r="T75" s="28"/>
      <c r="U75" s="29"/>
      <c r="V75" s="31"/>
      <c r="W75" s="31"/>
    </row>
    <row r="76" spans="1:23" ht="18" customHeight="1">
      <c r="A76" s="34" t="s">
        <v>133</v>
      </c>
      <c r="B76" s="34"/>
      <c r="C76" s="34"/>
      <c r="D76" s="47">
        <v>126.7</v>
      </c>
      <c r="E76" s="46"/>
      <c r="F76" s="4" t="s">
        <v>134</v>
      </c>
      <c r="G76" s="20">
        <f t="shared" si="0"/>
        <v>57.45</v>
      </c>
      <c r="H76" s="20">
        <f t="shared" si="1"/>
        <v>126.69999999999999</v>
      </c>
      <c r="I76" s="12">
        <v>78.154</v>
      </c>
      <c r="J76" s="12">
        <v>58.795</v>
      </c>
      <c r="K76" s="12">
        <v>2010.177</v>
      </c>
      <c r="L76" s="12">
        <v>744</v>
      </c>
      <c r="M76" s="12"/>
      <c r="N76" s="13">
        <v>43435</v>
      </c>
      <c r="O76" s="13">
        <v>43465</v>
      </c>
      <c r="P76" s="28"/>
      <c r="Q76" s="33"/>
      <c r="R76" s="29"/>
      <c r="S76" s="4"/>
      <c r="T76" s="28"/>
      <c r="U76" s="29"/>
      <c r="V76" s="31"/>
      <c r="W76" s="31"/>
    </row>
    <row r="77" spans="1:23" ht="18" customHeight="1">
      <c r="A77" s="34" t="s">
        <v>135</v>
      </c>
      <c r="B77" s="34"/>
      <c r="C77" s="34"/>
      <c r="D77" s="47">
        <v>116.2</v>
      </c>
      <c r="E77" s="46"/>
      <c r="F77" s="4" t="s">
        <v>136</v>
      </c>
      <c r="G77" s="20">
        <f t="shared" si="0"/>
        <v>48.1</v>
      </c>
      <c r="H77" s="20">
        <f t="shared" si="1"/>
        <v>116.2</v>
      </c>
      <c r="I77" s="12">
        <v>77.396</v>
      </c>
      <c r="J77" s="12">
        <v>49.737</v>
      </c>
      <c r="K77" s="12">
        <v>1464.737</v>
      </c>
      <c r="L77" s="12">
        <v>744</v>
      </c>
      <c r="M77" s="12"/>
      <c r="N77" s="13">
        <v>43435</v>
      </c>
      <c r="O77" s="13">
        <v>43465</v>
      </c>
      <c r="P77" s="28"/>
      <c r="Q77" s="33"/>
      <c r="R77" s="29"/>
      <c r="S77" s="4"/>
      <c r="T77" s="28"/>
      <c r="U77" s="29"/>
      <c r="V77" s="31"/>
      <c r="W77" s="31"/>
    </row>
    <row r="78" spans="1:23" ht="18" customHeight="1">
      <c r="A78" s="34" t="s">
        <v>137</v>
      </c>
      <c r="B78" s="34"/>
      <c r="C78" s="34"/>
      <c r="D78" s="47">
        <v>197.41</v>
      </c>
      <c r="E78" s="46"/>
      <c r="F78" s="4" t="s">
        <v>138</v>
      </c>
      <c r="G78" s="20">
        <f t="shared" si="0"/>
        <v>69.64</v>
      </c>
      <c r="H78" s="20">
        <f t="shared" si="1"/>
        <v>197.41</v>
      </c>
      <c r="I78" s="12">
        <v>77.698</v>
      </c>
      <c r="J78" s="12">
        <v>58.569</v>
      </c>
      <c r="K78" s="12">
        <v>2955.74</v>
      </c>
      <c r="L78" s="12">
        <v>744</v>
      </c>
      <c r="M78" s="12"/>
      <c r="N78" s="13">
        <v>43435</v>
      </c>
      <c r="O78" s="13">
        <v>43465</v>
      </c>
      <c r="P78" s="28"/>
      <c r="Q78" s="33"/>
      <c r="R78" s="29"/>
      <c r="S78" s="4"/>
      <c r="T78" s="28"/>
      <c r="U78" s="29"/>
      <c r="V78" s="31"/>
      <c r="W78" s="31"/>
    </row>
    <row r="79" spans="1:23" ht="18" customHeight="1">
      <c r="A79" s="34" t="s">
        <v>139</v>
      </c>
      <c r="B79" s="34"/>
      <c r="C79" s="34"/>
      <c r="D79" s="47">
        <v>53.86</v>
      </c>
      <c r="E79" s="46"/>
      <c r="F79" s="4" t="s">
        <v>140</v>
      </c>
      <c r="G79" s="20">
        <f t="shared" si="0"/>
        <v>59.35</v>
      </c>
      <c r="H79" s="20">
        <f t="shared" si="1"/>
        <v>53.86</v>
      </c>
      <c r="I79" s="12">
        <v>78.099</v>
      </c>
      <c r="J79" s="12">
        <v>56.569</v>
      </c>
      <c r="K79" s="12">
        <v>2611.392</v>
      </c>
      <c r="L79" s="12">
        <v>744</v>
      </c>
      <c r="M79" s="12"/>
      <c r="N79" s="13">
        <v>43435</v>
      </c>
      <c r="O79" s="13">
        <v>43465</v>
      </c>
      <c r="P79" s="28"/>
      <c r="Q79" s="33"/>
      <c r="R79" s="29"/>
      <c r="S79" s="4"/>
      <c r="T79" s="28"/>
      <c r="U79" s="29"/>
      <c r="V79" s="31"/>
      <c r="W79" s="31"/>
    </row>
    <row r="80" spans="1:23" ht="18" customHeight="1">
      <c r="A80" s="34" t="s">
        <v>141</v>
      </c>
      <c r="B80" s="34"/>
      <c r="C80" s="34"/>
      <c r="D80" s="47">
        <v>143.82</v>
      </c>
      <c r="E80" s="46"/>
      <c r="F80" s="4" t="s">
        <v>142</v>
      </c>
      <c r="G80" s="20">
        <f t="shared" si="0"/>
        <v>65.67</v>
      </c>
      <c r="H80" s="20">
        <f t="shared" si="1"/>
        <v>143.82</v>
      </c>
      <c r="I80" s="12">
        <v>78.253</v>
      </c>
      <c r="J80" s="12">
        <v>57.06</v>
      </c>
      <c r="K80" s="12">
        <v>2677.139</v>
      </c>
      <c r="L80" s="12">
        <v>744</v>
      </c>
      <c r="M80" s="12"/>
      <c r="N80" s="13">
        <v>43435</v>
      </c>
      <c r="O80" s="13">
        <v>43465</v>
      </c>
      <c r="P80" s="28"/>
      <c r="Q80" s="33"/>
      <c r="R80" s="29"/>
      <c r="S80" s="4"/>
      <c r="T80" s="28"/>
      <c r="U80" s="29"/>
      <c r="V80" s="31"/>
      <c r="W80" s="31"/>
    </row>
    <row r="81" spans="1:23" ht="18" customHeight="1">
      <c r="A81" s="34" t="s">
        <v>143</v>
      </c>
      <c r="B81" s="34"/>
      <c r="C81" s="34"/>
      <c r="D81" s="47">
        <v>299.58</v>
      </c>
      <c r="E81" s="46"/>
      <c r="F81" s="4" t="s">
        <v>144</v>
      </c>
      <c r="G81" s="20">
        <f t="shared" si="0"/>
        <v>113.83</v>
      </c>
      <c r="H81" s="20">
        <f t="shared" si="1"/>
        <v>299.58</v>
      </c>
      <c r="I81" s="12">
        <v>78.274</v>
      </c>
      <c r="J81" s="12">
        <v>63.121</v>
      </c>
      <c r="K81" s="12">
        <v>6212.398</v>
      </c>
      <c r="L81" s="12">
        <v>744</v>
      </c>
      <c r="M81" s="12"/>
      <c r="N81" s="13">
        <v>43435</v>
      </c>
      <c r="O81" s="13">
        <v>43465</v>
      </c>
      <c r="P81" s="28"/>
      <c r="Q81" s="33"/>
      <c r="R81" s="29"/>
      <c r="S81" s="4"/>
      <c r="T81" s="28"/>
      <c r="U81" s="29"/>
      <c r="V81" s="31"/>
      <c r="W81" s="31"/>
    </row>
    <row r="82" spans="1:23" ht="18" customHeight="1">
      <c r="A82" s="34" t="s">
        <v>145</v>
      </c>
      <c r="B82" s="34"/>
      <c r="C82" s="34"/>
      <c r="D82" s="47">
        <v>177.02</v>
      </c>
      <c r="E82" s="46"/>
      <c r="F82" s="4" t="s">
        <v>146</v>
      </c>
      <c r="G82" s="20">
        <f t="shared" si="0"/>
        <v>63.16</v>
      </c>
      <c r="H82" s="20">
        <f t="shared" si="1"/>
        <v>177.02</v>
      </c>
      <c r="I82" s="12">
        <v>77.705</v>
      </c>
      <c r="J82" s="12">
        <v>54.365</v>
      </c>
      <c r="K82" s="12">
        <v>2219.905</v>
      </c>
      <c r="L82" s="12">
        <v>744</v>
      </c>
      <c r="M82" s="12"/>
      <c r="N82" s="13">
        <v>43435</v>
      </c>
      <c r="O82" s="13">
        <v>43465</v>
      </c>
      <c r="P82" s="28"/>
      <c r="Q82" s="33"/>
      <c r="R82" s="29"/>
      <c r="S82" s="4"/>
      <c r="T82" s="28"/>
      <c r="U82" s="29"/>
      <c r="V82" s="31"/>
      <c r="W82" s="31"/>
    </row>
    <row r="83" spans="1:23" ht="18" customHeight="1">
      <c r="A83" s="34" t="s">
        <v>147</v>
      </c>
      <c r="B83" s="34"/>
      <c r="C83" s="34"/>
      <c r="D83" s="47">
        <v>171.19</v>
      </c>
      <c r="E83" s="46"/>
      <c r="F83" s="4" t="s">
        <v>148</v>
      </c>
      <c r="G83" s="20">
        <f t="shared" si="0"/>
        <v>54.25999999999999</v>
      </c>
      <c r="H83" s="20">
        <f t="shared" si="1"/>
        <v>171.19</v>
      </c>
      <c r="I83" s="12">
        <v>77.667</v>
      </c>
      <c r="J83" s="12">
        <v>49.798</v>
      </c>
      <c r="K83" s="12">
        <v>1555.483</v>
      </c>
      <c r="L83" s="12">
        <v>744</v>
      </c>
      <c r="M83" s="12"/>
      <c r="N83" s="13">
        <v>43435</v>
      </c>
      <c r="O83" s="13">
        <v>43465</v>
      </c>
      <c r="P83" s="28"/>
      <c r="Q83" s="33"/>
      <c r="R83" s="29"/>
      <c r="S83" s="4"/>
      <c r="T83" s="28"/>
      <c r="U83" s="29"/>
      <c r="V83" s="31"/>
      <c r="W83" s="31"/>
    </row>
    <row r="84" spans="1:23" ht="18" customHeight="1">
      <c r="A84" s="34" t="s">
        <v>149</v>
      </c>
      <c r="B84" s="34"/>
      <c r="C84" s="34"/>
      <c r="D84" s="47">
        <v>91.63</v>
      </c>
      <c r="E84" s="46"/>
      <c r="F84" s="4" t="s">
        <v>150</v>
      </c>
      <c r="G84" s="20">
        <f t="shared" si="0"/>
        <v>60.6</v>
      </c>
      <c r="H84" s="20">
        <f t="shared" si="1"/>
        <v>91.63</v>
      </c>
      <c r="I84" s="12">
        <v>78.2</v>
      </c>
      <c r="J84" s="12">
        <v>52.999</v>
      </c>
      <c r="K84" s="12">
        <v>2188.644</v>
      </c>
      <c r="L84" s="12">
        <v>744</v>
      </c>
      <c r="M84" s="12"/>
      <c r="N84" s="13">
        <v>43435</v>
      </c>
      <c r="O84" s="13">
        <v>43465</v>
      </c>
      <c r="P84" s="28"/>
      <c r="Q84" s="33"/>
      <c r="R84" s="29"/>
      <c r="S84" s="4"/>
      <c r="T84" s="28"/>
      <c r="U84" s="29"/>
      <c r="V84" s="31"/>
      <c r="W84" s="31"/>
    </row>
    <row r="85" spans="1:23" ht="18" customHeight="1">
      <c r="A85" s="34" t="s">
        <v>151</v>
      </c>
      <c r="B85" s="34"/>
      <c r="C85" s="34"/>
      <c r="D85" s="47">
        <v>136.38</v>
      </c>
      <c r="E85" s="46"/>
      <c r="F85" s="4" t="s">
        <v>152</v>
      </c>
      <c r="G85" s="20">
        <f>F85/L85*744</f>
        <v>62.09000000000001</v>
      </c>
      <c r="H85" s="20">
        <f aca="true" t="shared" si="2" ref="H85:H100">D85/L85*744</f>
        <v>136.38</v>
      </c>
      <c r="I85" s="12">
        <v>77.932</v>
      </c>
      <c r="J85" s="12">
        <v>54.733</v>
      </c>
      <c r="K85" s="12">
        <v>2285.49</v>
      </c>
      <c r="L85" s="12">
        <v>744</v>
      </c>
      <c r="M85" s="12"/>
      <c r="N85" s="13">
        <v>43435</v>
      </c>
      <c r="O85" s="13">
        <v>43465</v>
      </c>
      <c r="P85" s="28"/>
      <c r="Q85" s="33"/>
      <c r="R85" s="29"/>
      <c r="S85" s="4"/>
      <c r="T85" s="28"/>
      <c r="U85" s="29"/>
      <c r="V85" s="31"/>
      <c r="W85" s="31"/>
    </row>
    <row r="86" spans="1:23" ht="18" customHeight="1">
      <c r="A86" s="34" t="s">
        <v>153</v>
      </c>
      <c r="B86" s="34"/>
      <c r="C86" s="34"/>
      <c r="D86" s="47">
        <v>146.28</v>
      </c>
      <c r="E86" s="46"/>
      <c r="F86" s="4" t="s">
        <v>154</v>
      </c>
      <c r="G86" s="20">
        <f>F86/L86*744</f>
        <v>75.16</v>
      </c>
      <c r="H86" s="20">
        <f t="shared" si="2"/>
        <v>146.28</v>
      </c>
      <c r="I86" s="12">
        <v>78.38</v>
      </c>
      <c r="J86" s="12">
        <v>61.241</v>
      </c>
      <c r="K86" s="12">
        <v>3922.293</v>
      </c>
      <c r="L86" s="12">
        <v>744</v>
      </c>
      <c r="M86" s="12"/>
      <c r="N86" s="13">
        <v>43435</v>
      </c>
      <c r="O86" s="13">
        <v>43465</v>
      </c>
      <c r="P86" s="28"/>
      <c r="Q86" s="33"/>
      <c r="R86" s="29"/>
      <c r="S86" s="4"/>
      <c r="T86" s="28"/>
      <c r="U86" s="29"/>
      <c r="V86" s="31"/>
      <c r="W86" s="31"/>
    </row>
    <row r="87" spans="1:23" ht="18" customHeight="1">
      <c r="A87" s="34" t="s">
        <v>155</v>
      </c>
      <c r="B87" s="34"/>
      <c r="C87" s="34"/>
      <c r="D87" s="47">
        <v>140.43</v>
      </c>
      <c r="E87" s="46"/>
      <c r="F87" s="4" t="s">
        <v>156</v>
      </c>
      <c r="G87" s="20">
        <f>F87/L87*744</f>
        <v>62.36</v>
      </c>
      <c r="H87" s="20">
        <f t="shared" si="2"/>
        <v>140.43</v>
      </c>
      <c r="I87" s="12">
        <v>78.256</v>
      </c>
      <c r="J87" s="12">
        <v>57.331</v>
      </c>
      <c r="K87" s="12">
        <v>2536.748</v>
      </c>
      <c r="L87" s="12">
        <v>744</v>
      </c>
      <c r="M87" s="12"/>
      <c r="N87" s="13">
        <v>43435</v>
      </c>
      <c r="O87" s="13">
        <v>43465</v>
      </c>
      <c r="P87" s="28"/>
      <c r="Q87" s="33"/>
      <c r="R87" s="29"/>
      <c r="S87" s="4"/>
      <c r="T87" s="28"/>
      <c r="U87" s="29"/>
      <c r="V87" s="31"/>
      <c r="W87" s="31"/>
    </row>
    <row r="88" spans="1:23" ht="18" customHeight="1">
      <c r="A88" s="34" t="s">
        <v>157</v>
      </c>
      <c r="B88" s="34"/>
      <c r="C88" s="34"/>
      <c r="D88" s="47">
        <v>201.85</v>
      </c>
      <c r="E88" s="46"/>
      <c r="F88" s="4" t="s">
        <v>158</v>
      </c>
      <c r="G88" s="20">
        <f>F88/L88*744</f>
        <v>65.9783777969019</v>
      </c>
      <c r="H88" s="20">
        <f t="shared" si="2"/>
        <v>201.93685456110157</v>
      </c>
      <c r="I88" s="12">
        <v>78.22</v>
      </c>
      <c r="J88" s="12">
        <v>51.684</v>
      </c>
      <c r="K88" s="12">
        <v>1970.898</v>
      </c>
      <c r="L88" s="12">
        <v>743.68</v>
      </c>
      <c r="M88" s="12"/>
      <c r="N88" s="13">
        <v>43435</v>
      </c>
      <c r="O88" s="13">
        <v>43465</v>
      </c>
      <c r="P88" s="28"/>
      <c r="Q88" s="33"/>
      <c r="R88" s="29"/>
      <c r="S88" s="4"/>
      <c r="T88" s="28"/>
      <c r="U88" s="29"/>
      <c r="V88" s="31"/>
      <c r="W88" s="31"/>
    </row>
    <row r="89" spans="1:23" ht="18" customHeight="1">
      <c r="A89" s="34" t="s">
        <v>159</v>
      </c>
      <c r="B89" s="34"/>
      <c r="C89" s="34"/>
      <c r="D89" s="47">
        <v>93.33</v>
      </c>
      <c r="E89" s="46"/>
      <c r="F89" s="4" t="s">
        <v>160</v>
      </c>
      <c r="G89" s="20">
        <f>F89/L89*744</f>
        <v>65.09</v>
      </c>
      <c r="H89" s="20">
        <f t="shared" si="2"/>
        <v>93.32999999999998</v>
      </c>
      <c r="I89" s="12">
        <v>78.313</v>
      </c>
      <c r="J89" s="12">
        <v>58.794</v>
      </c>
      <c r="K89" s="12">
        <v>3082.534</v>
      </c>
      <c r="L89" s="12">
        <v>744</v>
      </c>
      <c r="M89" s="12"/>
      <c r="N89" s="13">
        <v>43435</v>
      </c>
      <c r="O89" s="13">
        <v>43465</v>
      </c>
      <c r="P89" s="28"/>
      <c r="Q89" s="33"/>
      <c r="R89" s="29"/>
      <c r="S89" s="4"/>
      <c r="T89" s="28"/>
      <c r="U89" s="29"/>
      <c r="V89" s="31"/>
      <c r="W89" s="31"/>
    </row>
    <row r="90" spans="1:23" ht="18" customHeight="1">
      <c r="A90" s="34" t="s">
        <v>161</v>
      </c>
      <c r="B90" s="34"/>
      <c r="C90" s="34"/>
      <c r="D90" s="47">
        <v>93.4</v>
      </c>
      <c r="E90" s="46"/>
      <c r="F90" s="4" t="s">
        <v>162</v>
      </c>
      <c r="G90" s="20">
        <f>F90/L90*744</f>
        <v>70.33</v>
      </c>
      <c r="H90" s="20">
        <f t="shared" si="2"/>
        <v>93.4</v>
      </c>
      <c r="I90" s="12">
        <v>78.152</v>
      </c>
      <c r="J90" s="12">
        <v>59.466</v>
      </c>
      <c r="K90" s="12">
        <v>3460.813</v>
      </c>
      <c r="L90" s="12">
        <v>744</v>
      </c>
      <c r="M90" s="12"/>
      <c r="N90" s="13">
        <v>43435</v>
      </c>
      <c r="O90" s="13">
        <v>43465</v>
      </c>
      <c r="P90" s="28"/>
      <c r="Q90" s="33"/>
      <c r="R90" s="29"/>
      <c r="S90" s="4"/>
      <c r="T90" s="28"/>
      <c r="U90" s="29"/>
      <c r="V90" s="31"/>
      <c r="W90" s="31"/>
    </row>
    <row r="91" spans="1:23" ht="18" customHeight="1">
      <c r="A91" s="34" t="s">
        <v>163</v>
      </c>
      <c r="B91" s="34"/>
      <c r="C91" s="34"/>
      <c r="D91" s="47">
        <v>152.96</v>
      </c>
      <c r="E91" s="46"/>
      <c r="F91" s="4" t="s">
        <v>164</v>
      </c>
      <c r="G91" s="20">
        <f>F91/L91*744</f>
        <v>73.34197155837523</v>
      </c>
      <c r="H91" s="20">
        <f t="shared" si="2"/>
        <v>152.96411193849298</v>
      </c>
      <c r="I91" s="12">
        <v>77.921</v>
      </c>
      <c r="J91" s="12">
        <v>59.694</v>
      </c>
      <c r="K91" s="12">
        <v>3488.56</v>
      </c>
      <c r="L91" s="12">
        <v>743.98</v>
      </c>
      <c r="M91" s="12"/>
      <c r="N91" s="13">
        <v>43435</v>
      </c>
      <c r="O91" s="13">
        <v>43465</v>
      </c>
      <c r="P91" s="28"/>
      <c r="Q91" s="33"/>
      <c r="R91" s="29"/>
      <c r="S91" s="4"/>
      <c r="T91" s="28"/>
      <c r="U91" s="29"/>
      <c r="V91" s="31"/>
      <c r="W91" s="31"/>
    </row>
    <row r="92" spans="1:23" ht="18" customHeight="1">
      <c r="A92" s="34" t="s">
        <v>165</v>
      </c>
      <c r="B92" s="34"/>
      <c r="C92" s="34"/>
      <c r="D92" s="47">
        <v>230.9</v>
      </c>
      <c r="E92" s="46"/>
      <c r="F92" s="4" t="s">
        <v>166</v>
      </c>
      <c r="G92" s="20">
        <f>F92/L92*744</f>
        <v>97.3</v>
      </c>
      <c r="H92" s="20">
        <f t="shared" si="2"/>
        <v>230.9</v>
      </c>
      <c r="I92" s="12">
        <v>78.172</v>
      </c>
      <c r="J92" s="12">
        <v>63.344</v>
      </c>
      <c r="K92" s="12">
        <v>5755.046</v>
      </c>
      <c r="L92" s="12">
        <v>744</v>
      </c>
      <c r="M92" s="12"/>
      <c r="N92" s="13">
        <v>43435</v>
      </c>
      <c r="O92" s="13">
        <v>43465</v>
      </c>
      <c r="P92" s="28"/>
      <c r="Q92" s="33"/>
      <c r="R92" s="29"/>
      <c r="S92" s="4"/>
      <c r="T92" s="28"/>
      <c r="U92" s="29"/>
      <c r="V92" s="31"/>
      <c r="W92" s="31"/>
    </row>
    <row r="93" spans="1:23" ht="18" customHeight="1">
      <c r="A93" s="34" t="s">
        <v>167</v>
      </c>
      <c r="B93" s="34"/>
      <c r="C93" s="34"/>
      <c r="D93" s="47">
        <v>140.342</v>
      </c>
      <c r="E93" s="46"/>
      <c r="F93" s="4" t="s">
        <v>195</v>
      </c>
      <c r="G93" s="20">
        <f>F93/L93*744</f>
        <v>28.15833333333333</v>
      </c>
      <c r="H93" s="20">
        <f t="shared" si="2"/>
        <v>145.02006666666668</v>
      </c>
      <c r="I93" s="12"/>
      <c r="J93" s="12"/>
      <c r="K93" s="12">
        <v>636</v>
      </c>
      <c r="L93" s="12">
        <v>720</v>
      </c>
      <c r="M93" s="12"/>
      <c r="N93" s="13">
        <v>43435</v>
      </c>
      <c r="O93" s="13">
        <v>43465</v>
      </c>
      <c r="P93" s="28"/>
      <c r="Q93" s="33"/>
      <c r="R93" s="29"/>
      <c r="S93" s="4"/>
      <c r="T93" s="28"/>
      <c r="U93" s="29"/>
      <c r="V93" s="31" t="s">
        <v>194</v>
      </c>
      <c r="W93" s="31"/>
    </row>
    <row r="94" spans="1:23" ht="18" customHeight="1">
      <c r="A94" s="34" t="s">
        <v>168</v>
      </c>
      <c r="B94" s="34"/>
      <c r="C94" s="34"/>
      <c r="D94" s="47">
        <v>288.1</v>
      </c>
      <c r="E94" s="46"/>
      <c r="F94" s="4" t="s">
        <v>169</v>
      </c>
      <c r="G94" s="20">
        <f>F94/L94*744</f>
        <v>116.9</v>
      </c>
      <c r="H94" s="20">
        <f t="shared" si="2"/>
        <v>288.1</v>
      </c>
      <c r="I94" s="12">
        <v>78.489</v>
      </c>
      <c r="J94" s="12">
        <v>59.002</v>
      </c>
      <c r="K94" s="12">
        <v>5008.64</v>
      </c>
      <c r="L94" s="12">
        <v>744</v>
      </c>
      <c r="M94" s="12"/>
      <c r="N94" s="13">
        <v>43435</v>
      </c>
      <c r="O94" s="13">
        <v>43465</v>
      </c>
      <c r="P94" s="28"/>
      <c r="Q94" s="33"/>
      <c r="R94" s="29"/>
      <c r="S94" s="4"/>
      <c r="T94" s="28"/>
      <c r="U94" s="29"/>
      <c r="V94" s="31"/>
      <c r="W94" s="31"/>
    </row>
    <row r="95" spans="1:23" ht="18" customHeight="1">
      <c r="A95" s="34" t="s">
        <v>170</v>
      </c>
      <c r="B95" s="34"/>
      <c r="C95" s="34"/>
      <c r="D95" s="47">
        <v>330.29</v>
      </c>
      <c r="E95" s="46"/>
      <c r="F95" s="4" t="s">
        <v>171</v>
      </c>
      <c r="G95" s="20">
        <f>F95/L95*744</f>
        <v>141.94</v>
      </c>
      <c r="H95" s="20">
        <f t="shared" si="2"/>
        <v>330.29</v>
      </c>
      <c r="I95" s="12">
        <v>77.625</v>
      </c>
      <c r="J95" s="12">
        <v>58.512</v>
      </c>
      <c r="K95" s="12">
        <v>6066.758</v>
      </c>
      <c r="L95" s="12">
        <v>744</v>
      </c>
      <c r="M95" s="12"/>
      <c r="N95" s="13">
        <v>43435</v>
      </c>
      <c r="O95" s="13">
        <v>43465</v>
      </c>
      <c r="P95" s="28"/>
      <c r="Q95" s="33"/>
      <c r="R95" s="29"/>
      <c r="S95" s="4"/>
      <c r="T95" s="28"/>
      <c r="U95" s="29"/>
      <c r="V95" s="31"/>
      <c r="W95" s="31"/>
    </row>
    <row r="96" spans="1:23" ht="18" customHeight="1">
      <c r="A96" s="34" t="s">
        <v>172</v>
      </c>
      <c r="B96" s="34"/>
      <c r="C96" s="34"/>
      <c r="D96" s="47">
        <v>91.46</v>
      </c>
      <c r="E96" s="46"/>
      <c r="F96" s="4" t="s">
        <v>173</v>
      </c>
      <c r="G96" s="20">
        <f>F96/L96*744</f>
        <v>49.66</v>
      </c>
      <c r="H96" s="20">
        <f t="shared" si="2"/>
        <v>91.46</v>
      </c>
      <c r="I96" s="12">
        <v>77.859</v>
      </c>
      <c r="J96" s="12">
        <v>52.602</v>
      </c>
      <c r="K96" s="12">
        <v>1788.302</v>
      </c>
      <c r="L96" s="12">
        <v>744</v>
      </c>
      <c r="M96" s="12"/>
      <c r="N96" s="13">
        <v>43435</v>
      </c>
      <c r="O96" s="13">
        <v>43465</v>
      </c>
      <c r="P96" s="28"/>
      <c r="Q96" s="33"/>
      <c r="R96" s="29"/>
      <c r="S96" s="4"/>
      <c r="T96" s="28"/>
      <c r="U96" s="29"/>
      <c r="V96" s="31"/>
      <c r="W96" s="31"/>
    </row>
    <row r="97" spans="1:23" ht="18" customHeight="1">
      <c r="A97" s="34" t="s">
        <v>174</v>
      </c>
      <c r="B97" s="34"/>
      <c r="C97" s="34"/>
      <c r="D97" s="47">
        <v>166.91</v>
      </c>
      <c r="E97" s="46"/>
      <c r="F97" s="4" t="s">
        <v>175</v>
      </c>
      <c r="G97" s="20">
        <f>F97/L97*744</f>
        <v>64.85</v>
      </c>
      <c r="H97" s="20">
        <f t="shared" si="2"/>
        <v>166.91</v>
      </c>
      <c r="I97" s="12">
        <v>78.165</v>
      </c>
      <c r="J97" s="12">
        <v>56.907</v>
      </c>
      <c r="K97" s="12">
        <v>2529.608</v>
      </c>
      <c r="L97" s="12">
        <v>744</v>
      </c>
      <c r="M97" s="12"/>
      <c r="N97" s="13">
        <v>43435</v>
      </c>
      <c r="O97" s="13">
        <v>43465</v>
      </c>
      <c r="P97" s="28"/>
      <c r="Q97" s="33"/>
      <c r="R97" s="29"/>
      <c r="S97" s="4"/>
      <c r="T97" s="28"/>
      <c r="U97" s="29"/>
      <c r="V97" s="31"/>
      <c r="W97" s="31"/>
    </row>
    <row r="98" spans="1:23" ht="18" customHeight="1">
      <c r="A98" s="34" t="s">
        <v>176</v>
      </c>
      <c r="B98" s="34"/>
      <c r="C98" s="34"/>
      <c r="D98" s="31" t="s">
        <v>196</v>
      </c>
      <c r="E98" s="31"/>
      <c r="F98" s="4" t="s">
        <v>197</v>
      </c>
      <c r="G98" s="20">
        <f>F98/L98*744</f>
        <v>65.165</v>
      </c>
      <c r="H98" s="20">
        <f t="shared" si="2"/>
        <v>333.223</v>
      </c>
      <c r="I98" s="16"/>
      <c r="J98" s="16"/>
      <c r="K98" s="16">
        <v>1331.361</v>
      </c>
      <c r="L98" s="16">
        <v>744</v>
      </c>
      <c r="M98" s="16"/>
      <c r="N98" s="13">
        <v>43435</v>
      </c>
      <c r="O98" s="13">
        <v>43465</v>
      </c>
      <c r="P98" s="28"/>
      <c r="Q98" s="33"/>
      <c r="R98" s="29"/>
      <c r="S98" s="4"/>
      <c r="T98" s="28"/>
      <c r="U98" s="29"/>
      <c r="V98" s="31" t="s">
        <v>194</v>
      </c>
      <c r="W98" s="31"/>
    </row>
    <row r="99" spans="1:23" ht="27.75" customHeight="1">
      <c r="A99" s="34" t="s">
        <v>177</v>
      </c>
      <c r="B99" s="34"/>
      <c r="C99" s="34"/>
      <c r="D99" s="47">
        <v>6.63</v>
      </c>
      <c r="E99" s="31"/>
      <c r="F99" s="4" t="s">
        <v>178</v>
      </c>
      <c r="G99" s="20">
        <f>F99/L99*744</f>
        <v>559.8567986230637</v>
      </c>
      <c r="H99" s="20">
        <f t="shared" si="2"/>
        <v>84.90051635111875</v>
      </c>
      <c r="I99" s="12">
        <v>63.242</v>
      </c>
      <c r="J99" s="12">
        <v>48.44</v>
      </c>
      <c r="K99" s="12">
        <v>2409.149</v>
      </c>
      <c r="L99" s="12">
        <v>58.1</v>
      </c>
      <c r="M99" s="12"/>
      <c r="N99" s="13">
        <v>43435</v>
      </c>
      <c r="O99" s="13">
        <v>43465</v>
      </c>
      <c r="P99" s="28"/>
      <c r="Q99" s="33"/>
      <c r="R99" s="29"/>
      <c r="S99" s="4"/>
      <c r="T99" s="28"/>
      <c r="U99" s="29"/>
      <c r="V99" s="31"/>
      <c r="W99" s="31"/>
    </row>
    <row r="100" spans="1:23" ht="18" customHeight="1">
      <c r="A100" s="34" t="s">
        <v>179</v>
      </c>
      <c r="B100" s="34"/>
      <c r="C100" s="34"/>
      <c r="D100" s="47">
        <v>0</v>
      </c>
      <c r="E100" s="31"/>
      <c r="F100" s="4" t="s">
        <v>23</v>
      </c>
      <c r="G100" s="20">
        <v>0</v>
      </c>
      <c r="H100" s="20">
        <v>0</v>
      </c>
      <c r="I100" s="12"/>
      <c r="J100" s="12"/>
      <c r="L100" s="12"/>
      <c r="M100" s="12"/>
      <c r="N100" s="13">
        <v>43435</v>
      </c>
      <c r="O100" s="13">
        <v>43465</v>
      </c>
      <c r="P100" s="28"/>
      <c r="Q100" s="33"/>
      <c r="R100" s="29"/>
      <c r="S100" s="4"/>
      <c r="T100" s="28"/>
      <c r="U100" s="29"/>
      <c r="V100" s="31"/>
      <c r="W100" s="31"/>
    </row>
    <row r="101" spans="1:23" ht="18" customHeight="1">
      <c r="A101" s="35" t="s">
        <v>22</v>
      </c>
      <c r="B101" s="35"/>
      <c r="C101" s="35"/>
      <c r="D101" s="48">
        <f>SUM(D20:E100)</f>
        <v>13187.138</v>
      </c>
      <c r="E101" s="48"/>
      <c r="F101" s="49"/>
      <c r="G101" s="49">
        <f>SUM(G20:G100)</f>
        <v>7068.926089257523</v>
      </c>
      <c r="H101" s="49">
        <f>SUM(H20:H100)</f>
        <v>13996.427961178368</v>
      </c>
      <c r="I101" s="49"/>
      <c r="J101" s="14"/>
      <c r="K101" s="12">
        <f>SUM(K20:K99)</f>
        <v>290635.599</v>
      </c>
      <c r="L101" s="14"/>
      <c r="M101" s="14"/>
      <c r="N101" s="15"/>
      <c r="O101" s="15"/>
      <c r="P101" s="26"/>
      <c r="Q101" s="32"/>
      <c r="R101" s="27"/>
      <c r="S101" s="5"/>
      <c r="T101" s="26"/>
      <c r="U101" s="27"/>
      <c r="V101" s="30"/>
      <c r="W101" s="30"/>
    </row>
  </sheetData>
  <sheetProtection formatCells="0" formatColumns="0" formatRows="0" insertColumns="0" insertRows="0" insertHyperlinks="0" deleteColumns="0" deleteRows="0" sort="0" autoFilter="0" pivotTables="0"/>
  <mergeCells count="473">
    <mergeCell ref="V93:W93"/>
    <mergeCell ref="V94:W94"/>
    <mergeCell ref="V82:W82"/>
    <mergeCell ref="V83:W83"/>
    <mergeCell ref="V84:W84"/>
    <mergeCell ref="V85:W85"/>
    <mergeCell ref="V86:W86"/>
    <mergeCell ref="V87:W87"/>
    <mergeCell ref="V88:W88"/>
    <mergeCell ref="V69:W69"/>
    <mergeCell ref="V70:W70"/>
    <mergeCell ref="V71:W71"/>
    <mergeCell ref="V72:W72"/>
    <mergeCell ref="V73:W73"/>
    <mergeCell ref="V95:W95"/>
    <mergeCell ref="V90:W90"/>
    <mergeCell ref="V89:W89"/>
    <mergeCell ref="V91:W91"/>
    <mergeCell ref="V92:W92"/>
    <mergeCell ref="T51:U51"/>
    <mergeCell ref="T52:U52"/>
    <mergeCell ref="V65:W65"/>
    <mergeCell ref="V66:W66"/>
    <mergeCell ref="V67:W67"/>
    <mergeCell ref="V68:W68"/>
    <mergeCell ref="V63:W63"/>
    <mergeCell ref="V64:W64"/>
    <mergeCell ref="V61:W61"/>
    <mergeCell ref="V62:W62"/>
    <mergeCell ref="A49:C49"/>
    <mergeCell ref="A50:C50"/>
    <mergeCell ref="T45:U45"/>
    <mergeCell ref="T46:U46"/>
    <mergeCell ref="T47:U47"/>
    <mergeCell ref="T48:U48"/>
    <mergeCell ref="T49:U49"/>
    <mergeCell ref="T50:U50"/>
    <mergeCell ref="A43:C43"/>
    <mergeCell ref="A44:C44"/>
    <mergeCell ref="A45:C45"/>
    <mergeCell ref="A46:C46"/>
    <mergeCell ref="A47:C47"/>
    <mergeCell ref="A48:C48"/>
    <mergeCell ref="V48:W48"/>
    <mergeCell ref="V49:W49"/>
    <mergeCell ref="V50:W50"/>
    <mergeCell ref="A36:C36"/>
    <mergeCell ref="A37:C37"/>
    <mergeCell ref="A38:C38"/>
    <mergeCell ref="A39:C39"/>
    <mergeCell ref="A40:C40"/>
    <mergeCell ref="A41:C41"/>
    <mergeCell ref="A42:C42"/>
    <mergeCell ref="V42:W42"/>
    <mergeCell ref="V43:W43"/>
    <mergeCell ref="V44:W44"/>
    <mergeCell ref="V45:W45"/>
    <mergeCell ref="V46:W46"/>
    <mergeCell ref="V47:W47"/>
    <mergeCell ref="T41:U41"/>
    <mergeCell ref="T42:U42"/>
    <mergeCell ref="T43:U43"/>
    <mergeCell ref="T44:U44"/>
    <mergeCell ref="V36:W36"/>
    <mergeCell ref="V37:W37"/>
    <mergeCell ref="V38:W38"/>
    <mergeCell ref="V39:W39"/>
    <mergeCell ref="V40:W40"/>
    <mergeCell ref="V41:W41"/>
    <mergeCell ref="T35:U35"/>
    <mergeCell ref="T36:U36"/>
    <mergeCell ref="T37:U37"/>
    <mergeCell ref="T38:U38"/>
    <mergeCell ref="T39:U39"/>
    <mergeCell ref="T40:U40"/>
    <mergeCell ref="D40:E40"/>
    <mergeCell ref="D41:E41"/>
    <mergeCell ref="D42:E42"/>
    <mergeCell ref="D43:E43"/>
    <mergeCell ref="T29:U29"/>
    <mergeCell ref="T30:U30"/>
    <mergeCell ref="T31:U31"/>
    <mergeCell ref="T32:U32"/>
    <mergeCell ref="T33:U33"/>
    <mergeCell ref="T34:U34"/>
    <mergeCell ref="D34:E34"/>
    <mergeCell ref="D35:E35"/>
    <mergeCell ref="D36:E36"/>
    <mergeCell ref="D37:E37"/>
    <mergeCell ref="D38:E38"/>
    <mergeCell ref="D39:E39"/>
    <mergeCell ref="P43:R43"/>
    <mergeCell ref="P44:R44"/>
    <mergeCell ref="P45:R45"/>
    <mergeCell ref="P46:R46"/>
    <mergeCell ref="P47:R47"/>
    <mergeCell ref="D29:E29"/>
    <mergeCell ref="D30:E30"/>
    <mergeCell ref="D31:E31"/>
    <mergeCell ref="D32:E32"/>
    <mergeCell ref="D33:E33"/>
    <mergeCell ref="P37:R37"/>
    <mergeCell ref="P38:R38"/>
    <mergeCell ref="P39:R39"/>
    <mergeCell ref="P40:R40"/>
    <mergeCell ref="P41:R41"/>
    <mergeCell ref="P42:R42"/>
    <mergeCell ref="A30:C30"/>
    <mergeCell ref="A31:C31"/>
    <mergeCell ref="A32:C32"/>
    <mergeCell ref="A33:C33"/>
    <mergeCell ref="A34:C34"/>
    <mergeCell ref="A35:C35"/>
    <mergeCell ref="V35:W35"/>
    <mergeCell ref="A21:C21"/>
    <mergeCell ref="A24:C24"/>
    <mergeCell ref="A22:C22"/>
    <mergeCell ref="A23:C23"/>
    <mergeCell ref="A25:C25"/>
    <mergeCell ref="A26:C26"/>
    <mergeCell ref="A27:C27"/>
    <mergeCell ref="A28:C28"/>
    <mergeCell ref="A29:C29"/>
    <mergeCell ref="V29:W29"/>
    <mergeCell ref="V31:W31"/>
    <mergeCell ref="V30:W30"/>
    <mergeCell ref="V32:W32"/>
    <mergeCell ref="V33:W33"/>
    <mergeCell ref="V34:W34"/>
    <mergeCell ref="V21:W21"/>
    <mergeCell ref="V22:W22"/>
    <mergeCell ref="V23:W23"/>
    <mergeCell ref="V24:W24"/>
    <mergeCell ref="V25:W25"/>
    <mergeCell ref="V26:W26"/>
    <mergeCell ref="V27:W27"/>
    <mergeCell ref="V28:W28"/>
    <mergeCell ref="V57:W57"/>
    <mergeCell ref="V58:W58"/>
    <mergeCell ref="V59:W59"/>
    <mergeCell ref="V60:W60"/>
    <mergeCell ref="V52:W52"/>
    <mergeCell ref="V51:W51"/>
    <mergeCell ref="V53:W53"/>
    <mergeCell ref="V54:W54"/>
    <mergeCell ref="V55:W55"/>
    <mergeCell ref="V56:W56"/>
    <mergeCell ref="P27:R27"/>
    <mergeCell ref="P28:R28"/>
    <mergeCell ref="P29:R29"/>
    <mergeCell ref="D23:E23"/>
    <mergeCell ref="D26:E26"/>
    <mergeCell ref="D24:E24"/>
    <mergeCell ref="D25:E25"/>
    <mergeCell ref="D27:E27"/>
    <mergeCell ref="D28:E28"/>
    <mergeCell ref="D22:E22"/>
    <mergeCell ref="P23:R23"/>
    <mergeCell ref="P22:R22"/>
    <mergeCell ref="P24:R24"/>
    <mergeCell ref="P25:R25"/>
    <mergeCell ref="P26:R26"/>
    <mergeCell ref="T62:U62"/>
    <mergeCell ref="T63:U63"/>
    <mergeCell ref="T64:U64"/>
    <mergeCell ref="P32:R32"/>
    <mergeCell ref="P30:R30"/>
    <mergeCell ref="P31:R31"/>
    <mergeCell ref="P33:R33"/>
    <mergeCell ref="P35:R35"/>
    <mergeCell ref="P34:R34"/>
    <mergeCell ref="P36:R36"/>
    <mergeCell ref="T28:U28"/>
    <mergeCell ref="T61:U61"/>
    <mergeCell ref="T53:U53"/>
    <mergeCell ref="T54:U54"/>
    <mergeCell ref="T55:U55"/>
    <mergeCell ref="T56:U56"/>
    <mergeCell ref="T57:U57"/>
    <mergeCell ref="T58:U58"/>
    <mergeCell ref="T59:U59"/>
    <mergeCell ref="T60:U60"/>
    <mergeCell ref="T22:U22"/>
    <mergeCell ref="T24:U24"/>
    <mergeCell ref="T23:U23"/>
    <mergeCell ref="T25:U25"/>
    <mergeCell ref="T26:U26"/>
    <mergeCell ref="T27:U27"/>
    <mergeCell ref="D18:F18"/>
    <mergeCell ref="D19:E19"/>
    <mergeCell ref="D20:E20"/>
    <mergeCell ref="D21:E21"/>
    <mergeCell ref="T21:U21"/>
    <mergeCell ref="P21:R21"/>
    <mergeCell ref="A20:C20"/>
    <mergeCell ref="P18:S18"/>
    <mergeCell ref="P20:R20"/>
    <mergeCell ref="T18:U18"/>
    <mergeCell ref="V18:W18"/>
    <mergeCell ref="P19:R19"/>
    <mergeCell ref="T19:U19"/>
    <mergeCell ref="V19:W19"/>
    <mergeCell ref="T20:U20"/>
    <mergeCell ref="V20:W20"/>
    <mergeCell ref="A13:C13"/>
    <mergeCell ref="A14:C14"/>
    <mergeCell ref="A15:C15"/>
    <mergeCell ref="A16:C16"/>
    <mergeCell ref="A18:C18"/>
    <mergeCell ref="A19:C19"/>
    <mergeCell ref="D13:F13"/>
    <mergeCell ref="D14:E14"/>
    <mergeCell ref="D15:E15"/>
    <mergeCell ref="D16:E16"/>
    <mergeCell ref="A6:C6"/>
    <mergeCell ref="A11:C11"/>
    <mergeCell ref="A8:C8"/>
    <mergeCell ref="A7:C7"/>
    <mergeCell ref="A9:C9"/>
    <mergeCell ref="A10:C10"/>
    <mergeCell ref="P15:R15"/>
    <mergeCell ref="T15:U15"/>
    <mergeCell ref="V15:W15"/>
    <mergeCell ref="P16:R16"/>
    <mergeCell ref="T16:U16"/>
    <mergeCell ref="V16:W16"/>
    <mergeCell ref="T10:U10"/>
    <mergeCell ref="V10:W10"/>
    <mergeCell ref="T11:U11"/>
    <mergeCell ref="V11:W11"/>
    <mergeCell ref="P13:S13"/>
    <mergeCell ref="V14:W14"/>
    <mergeCell ref="T13:U13"/>
    <mergeCell ref="V13:W13"/>
    <mergeCell ref="P14:R14"/>
    <mergeCell ref="T14:U14"/>
    <mergeCell ref="D10:E10"/>
    <mergeCell ref="P8:R8"/>
    <mergeCell ref="P11:R11"/>
    <mergeCell ref="P9:R9"/>
    <mergeCell ref="P10:R10"/>
    <mergeCell ref="T7:U7"/>
    <mergeCell ref="V7:W7"/>
    <mergeCell ref="D6:F6"/>
    <mergeCell ref="D7:E7"/>
    <mergeCell ref="D8:E8"/>
    <mergeCell ref="D9:E9"/>
    <mergeCell ref="T8:U8"/>
    <mergeCell ref="V8:W8"/>
    <mergeCell ref="T9:U9"/>
    <mergeCell ref="V9:W9"/>
    <mergeCell ref="D57:E57"/>
    <mergeCell ref="D58:E58"/>
    <mergeCell ref="B2:V2"/>
    <mergeCell ref="R4:T4"/>
    <mergeCell ref="C4:D4"/>
    <mergeCell ref="E4:P4"/>
    <mergeCell ref="V6:W6"/>
    <mergeCell ref="P6:S6"/>
    <mergeCell ref="T6:U6"/>
    <mergeCell ref="P7:R7"/>
    <mergeCell ref="D51:E51"/>
    <mergeCell ref="D52:E52"/>
    <mergeCell ref="D53:E53"/>
    <mergeCell ref="D54:E54"/>
    <mergeCell ref="D55:E55"/>
    <mergeCell ref="D56:E56"/>
    <mergeCell ref="P60:R60"/>
    <mergeCell ref="P61:R61"/>
    <mergeCell ref="P62:R62"/>
    <mergeCell ref="D44:E44"/>
    <mergeCell ref="D45:E45"/>
    <mergeCell ref="D46:E46"/>
    <mergeCell ref="D47:E47"/>
    <mergeCell ref="D48:E48"/>
    <mergeCell ref="D49:E49"/>
    <mergeCell ref="D50:E50"/>
    <mergeCell ref="P54:R54"/>
    <mergeCell ref="P55:R55"/>
    <mergeCell ref="P56:R56"/>
    <mergeCell ref="P57:R57"/>
    <mergeCell ref="P58:R58"/>
    <mergeCell ref="P59:R59"/>
    <mergeCell ref="D62:E62"/>
    <mergeCell ref="D63:E63"/>
    <mergeCell ref="D64:E64"/>
    <mergeCell ref="D65:E65"/>
    <mergeCell ref="P48:R48"/>
    <mergeCell ref="P49:R49"/>
    <mergeCell ref="P50:R50"/>
    <mergeCell ref="P51:R51"/>
    <mergeCell ref="P52:R52"/>
    <mergeCell ref="P53:R53"/>
    <mergeCell ref="A58:C58"/>
    <mergeCell ref="A59:C59"/>
    <mergeCell ref="A60:C60"/>
    <mergeCell ref="D60:E60"/>
    <mergeCell ref="D59:E59"/>
    <mergeCell ref="D61:E61"/>
    <mergeCell ref="A61:C61"/>
    <mergeCell ref="P64:R64"/>
    <mergeCell ref="P63:R63"/>
    <mergeCell ref="P65:R65"/>
    <mergeCell ref="A52:C52"/>
    <mergeCell ref="A51:C51"/>
    <mergeCell ref="A53:C53"/>
    <mergeCell ref="A54:C54"/>
    <mergeCell ref="A55:C55"/>
    <mergeCell ref="A56:C56"/>
    <mergeCell ref="A57:C57"/>
    <mergeCell ref="A63:C63"/>
    <mergeCell ref="A64:C64"/>
    <mergeCell ref="A65:C65"/>
    <mergeCell ref="A66:C66"/>
    <mergeCell ref="A67:C67"/>
    <mergeCell ref="A62:C62"/>
    <mergeCell ref="A96:C96"/>
    <mergeCell ref="A97:C97"/>
    <mergeCell ref="A98:C98"/>
    <mergeCell ref="A99:C99"/>
    <mergeCell ref="D93:E93"/>
    <mergeCell ref="D94:E94"/>
    <mergeCell ref="D95:E95"/>
    <mergeCell ref="D96:E96"/>
    <mergeCell ref="D66:E66"/>
    <mergeCell ref="D67:E67"/>
    <mergeCell ref="A93:C93"/>
    <mergeCell ref="A94:C94"/>
    <mergeCell ref="A95:C95"/>
    <mergeCell ref="A68:C68"/>
    <mergeCell ref="A69:C69"/>
    <mergeCell ref="A71:C71"/>
    <mergeCell ref="A70:C70"/>
    <mergeCell ref="A82:C82"/>
    <mergeCell ref="A83:C83"/>
    <mergeCell ref="D80:E80"/>
    <mergeCell ref="D81:E81"/>
    <mergeCell ref="A78:C78"/>
    <mergeCell ref="A79:C79"/>
    <mergeCell ref="T70:U70"/>
    <mergeCell ref="T71:U71"/>
    <mergeCell ref="T81:U81"/>
    <mergeCell ref="T75:U75"/>
    <mergeCell ref="D68:E68"/>
    <mergeCell ref="D69:E69"/>
    <mergeCell ref="D70:E70"/>
    <mergeCell ref="D71:E71"/>
    <mergeCell ref="A76:C76"/>
    <mergeCell ref="A77:C77"/>
    <mergeCell ref="D76:E76"/>
    <mergeCell ref="D77:E77"/>
    <mergeCell ref="D78:E78"/>
    <mergeCell ref="T65:U65"/>
    <mergeCell ref="T66:U66"/>
    <mergeCell ref="T67:U67"/>
    <mergeCell ref="T68:U68"/>
    <mergeCell ref="T69:U69"/>
    <mergeCell ref="P80:R80"/>
    <mergeCell ref="P66:R66"/>
    <mergeCell ref="P73:R73"/>
    <mergeCell ref="P67:R67"/>
    <mergeCell ref="P68:R68"/>
    <mergeCell ref="P69:R69"/>
    <mergeCell ref="P70:R70"/>
    <mergeCell ref="P71:R71"/>
    <mergeCell ref="P79:R79"/>
    <mergeCell ref="D89:E89"/>
    <mergeCell ref="D90:E90"/>
    <mergeCell ref="P89:R89"/>
    <mergeCell ref="P90:R90"/>
    <mergeCell ref="D91:E91"/>
    <mergeCell ref="D92:E92"/>
    <mergeCell ref="T83:U83"/>
    <mergeCell ref="T84:U84"/>
    <mergeCell ref="T85:U85"/>
    <mergeCell ref="T87:U87"/>
    <mergeCell ref="T88:U88"/>
    <mergeCell ref="D86:E86"/>
    <mergeCell ref="D87:E87"/>
    <mergeCell ref="D88:E88"/>
    <mergeCell ref="P86:R86"/>
    <mergeCell ref="T86:U86"/>
    <mergeCell ref="P94:R94"/>
    <mergeCell ref="T99:U99"/>
    <mergeCell ref="T98:U98"/>
    <mergeCell ref="T97:U97"/>
    <mergeCell ref="T96:U96"/>
    <mergeCell ref="T95:U95"/>
    <mergeCell ref="T94:U94"/>
    <mergeCell ref="T74:U74"/>
    <mergeCell ref="P92:R92"/>
    <mergeCell ref="P93:R93"/>
    <mergeCell ref="T89:U89"/>
    <mergeCell ref="T90:U90"/>
    <mergeCell ref="T91:U91"/>
    <mergeCell ref="P74:R74"/>
    <mergeCell ref="P84:R84"/>
    <mergeCell ref="T92:U92"/>
    <mergeCell ref="T93:U93"/>
    <mergeCell ref="V75:W75"/>
    <mergeCell ref="V76:W76"/>
    <mergeCell ref="V77:W77"/>
    <mergeCell ref="V78:W78"/>
    <mergeCell ref="P87:R87"/>
    <mergeCell ref="P88:R88"/>
    <mergeCell ref="P75:R75"/>
    <mergeCell ref="P76:R76"/>
    <mergeCell ref="P77:R77"/>
    <mergeCell ref="P78:R78"/>
    <mergeCell ref="A90:C90"/>
    <mergeCell ref="A84:C84"/>
    <mergeCell ref="A86:C86"/>
    <mergeCell ref="A87:C87"/>
    <mergeCell ref="A88:C88"/>
    <mergeCell ref="V74:W74"/>
    <mergeCell ref="T76:U76"/>
    <mergeCell ref="T77:U77"/>
    <mergeCell ref="T78:U78"/>
    <mergeCell ref="T79:U79"/>
    <mergeCell ref="A85:C85"/>
    <mergeCell ref="A72:C72"/>
    <mergeCell ref="D72:E72"/>
    <mergeCell ref="D73:E73"/>
    <mergeCell ref="T72:U72"/>
    <mergeCell ref="T73:U73"/>
    <mergeCell ref="A73:C73"/>
    <mergeCell ref="D85:E85"/>
    <mergeCell ref="P72:R72"/>
    <mergeCell ref="A74:C74"/>
    <mergeCell ref="V79:W79"/>
    <mergeCell ref="T80:U80"/>
    <mergeCell ref="V80:W80"/>
    <mergeCell ref="P85:R85"/>
    <mergeCell ref="T82:U82"/>
    <mergeCell ref="A75:C75"/>
    <mergeCell ref="V81:W81"/>
    <mergeCell ref="P81:R81"/>
    <mergeCell ref="P83:R83"/>
    <mergeCell ref="P82:R82"/>
    <mergeCell ref="D74:E74"/>
    <mergeCell ref="D75:E75"/>
    <mergeCell ref="D84:E84"/>
    <mergeCell ref="D82:E82"/>
    <mergeCell ref="D83:E83"/>
    <mergeCell ref="D79:E79"/>
    <mergeCell ref="A80:C80"/>
    <mergeCell ref="A81:C81"/>
    <mergeCell ref="A89:C89"/>
    <mergeCell ref="A101:C101"/>
    <mergeCell ref="A100:C100"/>
    <mergeCell ref="D98:E98"/>
    <mergeCell ref="D97:E97"/>
    <mergeCell ref="D99:E99"/>
    <mergeCell ref="D100:E100"/>
    <mergeCell ref="D101:E101"/>
    <mergeCell ref="A91:C91"/>
    <mergeCell ref="A92:C92"/>
    <mergeCell ref="V98:W98"/>
    <mergeCell ref="V96:W96"/>
    <mergeCell ref="V97:W97"/>
    <mergeCell ref="P96:R96"/>
    <mergeCell ref="P95:R95"/>
    <mergeCell ref="P97:R97"/>
    <mergeCell ref="P98:R98"/>
    <mergeCell ref="P91:R91"/>
    <mergeCell ref="T101:U101"/>
    <mergeCell ref="T100:U100"/>
    <mergeCell ref="V101:W101"/>
    <mergeCell ref="V99:W99"/>
    <mergeCell ref="V100:W100"/>
    <mergeCell ref="P101:R101"/>
    <mergeCell ref="P99:R99"/>
    <mergeCell ref="P100:R100"/>
  </mergeCells>
  <printOptions/>
  <pageMargins left="1" right="0.39027777314186096" top="0.4798611104488373" bottom="0.5" header="0.30000001192092896" footer="0.30000001192092896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Федюков Дмитрий</dc:creator>
  <cp:keywords/>
  <dc:description/>
  <cp:lastModifiedBy>Федюков Дмитрий</cp:lastModifiedBy>
  <dcterms:created xsi:type="dcterms:W3CDTF">2019-07-02T01:47:34Z</dcterms:created>
  <dcterms:modified xsi:type="dcterms:W3CDTF">2019-07-03T09:10:49Z</dcterms:modified>
  <cp:category/>
  <cp:version/>
  <cp:contentType/>
  <cp:contentStatus/>
</cp:coreProperties>
</file>